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orete.diogo\AppData\Local\Microsoft\Windows\INetCache\Content.Outlook\A699Q4GB\"/>
    </mc:Choice>
  </mc:AlternateContent>
  <xr:revisionPtr revIDLastSave="0" documentId="13_ncr:1_{06EC8167-5AB7-4752-ADE7-A62767245D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lh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9" i="1" l="1"/>
  <c r="A129" i="1"/>
  <c r="B66" i="1"/>
  <c r="C66" i="1" s="1"/>
  <c r="B68" i="1" s="1"/>
  <c r="C63" i="1"/>
  <c r="A63" i="1"/>
  <c r="B6" i="1"/>
  <c r="D2" i="1"/>
</calcChain>
</file>

<file path=xl/sharedStrings.xml><?xml version="1.0" encoding="utf-8"?>
<sst xmlns="http://schemas.openxmlformats.org/spreadsheetml/2006/main" count="618" uniqueCount="68">
  <si>
    <t>H</t>
  </si>
  <si>
    <t>IR PARA INÍCIO</t>
  </si>
  <si>
    <t>Entra a vigor a:</t>
  </si>
  <si>
    <t>IDA</t>
  </si>
  <si>
    <r>
      <t xml:space="preserve">DIAS ÚTEIS  </t>
    </r>
    <r>
      <rPr>
        <i/>
        <sz val="16"/>
        <color theme="0"/>
        <rFont val="Calibri"/>
        <family val="2"/>
        <scheme val="minor"/>
      </rPr>
      <t>WORKING DAYS</t>
    </r>
  </si>
  <si>
    <t>Paragem / Época</t>
  </si>
  <si>
    <t>E-U</t>
  </si>
  <si>
    <t>A-U</t>
  </si>
  <si>
    <t>Soure (Interface)</t>
  </si>
  <si>
    <t>-</t>
  </si>
  <si>
    <t>Soure (Correios)</t>
  </si>
  <si>
    <t>Soure (Câmara Municipal)</t>
  </si>
  <si>
    <t>Soure (Senhor das Almas)</t>
  </si>
  <si>
    <t>Matas (X)</t>
  </si>
  <si>
    <t>Matas</t>
  </si>
  <si>
    <t>Casal Novo</t>
  </si>
  <si>
    <t>Casa Velha (Associação)</t>
  </si>
  <si>
    <t>Casa Velha (R. 1º de Maio)</t>
  </si>
  <si>
    <t>Piquete (X)</t>
  </si>
  <si>
    <t>Piquete (Cruzeiro)</t>
  </si>
  <si>
    <t>Piquete (Rua da Fonte)</t>
  </si>
  <si>
    <t>Gesteira (Junta de Freguesia)</t>
  </si>
  <si>
    <t>Carregosa (X)</t>
  </si>
  <si>
    <t>Cercal (Casa de Repouso)</t>
  </si>
  <si>
    <t>Cercal (Capela)</t>
  </si>
  <si>
    <t>Cercal (X Brunhós)</t>
  </si>
  <si>
    <t>Brunhós (Cemitério)</t>
  </si>
  <si>
    <t>Brunhós (Capela)</t>
  </si>
  <si>
    <t>Cercal (R. Marco Sicó)</t>
  </si>
  <si>
    <t>Vale da Granja</t>
  </si>
  <si>
    <t>Carvalhal da Azóia</t>
  </si>
  <si>
    <t>Samuel (Igreja)</t>
  </si>
  <si>
    <t>Marco de Samuel</t>
  </si>
  <si>
    <t>Palhais</t>
  </si>
  <si>
    <t>Coles de Samuel (ACRS)</t>
  </si>
  <si>
    <t>Serroventoso</t>
  </si>
  <si>
    <t>Serroventoso (X)</t>
  </si>
  <si>
    <t>Souselas</t>
  </si>
  <si>
    <t>Belide</t>
  </si>
  <si>
    <t>Abrunheira (Arneiros)</t>
  </si>
  <si>
    <t>Abrunheira (Centro)</t>
  </si>
  <si>
    <t>Abrunheira (EB1)</t>
  </si>
  <si>
    <t>Abrunheira (Cerejas)</t>
  </si>
  <si>
    <t>Reveles (Adoeira)</t>
  </si>
  <si>
    <t>Reveles</t>
  </si>
  <si>
    <t>Abrunheira (Rigueirinha)</t>
  </si>
  <si>
    <t>Verride (R. Escola)</t>
  </si>
  <si>
    <t>Verride (Jardim)</t>
  </si>
  <si>
    <t>Caixeira</t>
  </si>
  <si>
    <t>Vila Nova da Barca</t>
  </si>
  <si>
    <t>Verride (Estação)</t>
  </si>
  <si>
    <t>Ereira</t>
  </si>
  <si>
    <t>Ponte da Alagoa</t>
  </si>
  <si>
    <t>Montemor-o-Velho (Câmara Municipal)</t>
  </si>
  <si>
    <t>Montemor-o-Velho (Segurança Social)</t>
  </si>
  <si>
    <t>Montemor-o-Velho (NS Anjos)</t>
  </si>
  <si>
    <t>LEGENDA:</t>
  </si>
  <si>
    <t>⛔</t>
  </si>
  <si>
    <t>SÓ SAÍDA de passageiros permitida. Sem embarque</t>
  </si>
  <si>
    <t>⬆️</t>
  </si>
  <si>
    <t>SÓ EMBARQUE de passageiros.</t>
  </si>
  <si>
    <t>VOLTA</t>
  </si>
  <si>
    <t>Montemor-o-Velho (Secundária)</t>
  </si>
  <si>
    <t>Montemor-o-Velho (Pavilhão Municipal)</t>
  </si>
  <si>
    <t>Montemor-o-Velho (Bombas AB)</t>
  </si>
  <si>
    <t>Montemor-o-Velho (Centro Saúde)</t>
  </si>
  <si>
    <t>Soure (Centro de Saúde)</t>
  </si>
  <si>
    <t>Soure -&gt; Montemor-o-Velho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</si>
</sst>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0"/>
      <name val="Webdings"/>
      <family val="1"/>
      <charset val="2"/>
    </font>
    <font>
      <u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24"/>
      <color theme="0"/>
      <name val="Arial Black"/>
      <family val="2"/>
    </font>
    <font>
      <sz val="18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C8D48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rgb="FF1C8D48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E07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0" tint="-0.14999847407452621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thick">
        <color theme="0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theme="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6" fillId="0" borderId="0" xfId="0" applyFont="1"/>
    <xf numFmtId="0" fontId="8" fillId="0" borderId="0" xfId="0" applyFont="1"/>
    <xf numFmtId="0" fontId="9" fillId="4" borderId="9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12" fillId="7" borderId="10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center"/>
    </xf>
    <xf numFmtId="0" fontId="15" fillId="8" borderId="14" xfId="0" applyFont="1" applyFill="1" applyBorder="1" applyAlignment="1">
      <alignment horizontal="center"/>
    </xf>
    <xf numFmtId="0" fontId="15" fillId="8" borderId="15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6" fillId="0" borderId="17" xfId="0" applyFont="1" applyBorder="1" applyAlignment="1">
      <alignment horizontal="right"/>
    </xf>
    <xf numFmtId="20" fontId="17" fillId="0" borderId="18" xfId="0" applyNumberFormat="1" applyFont="1" applyBorder="1" applyAlignment="1">
      <alignment horizontal="center"/>
    </xf>
    <xf numFmtId="2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20" fontId="17" fillId="0" borderId="19" xfId="0" applyNumberFormat="1" applyFont="1" applyBorder="1" applyAlignment="1">
      <alignment horizontal="center"/>
    </xf>
    <xf numFmtId="0" fontId="16" fillId="10" borderId="17" xfId="0" applyFont="1" applyFill="1" applyBorder="1" applyAlignment="1">
      <alignment horizontal="right"/>
    </xf>
    <xf numFmtId="20" fontId="17" fillId="10" borderId="18" xfId="0" applyNumberFormat="1" applyFont="1" applyFill="1" applyBorder="1" applyAlignment="1">
      <alignment horizontal="center"/>
    </xf>
    <xf numFmtId="20" fontId="17" fillId="10" borderId="0" xfId="0" applyNumberFormat="1" applyFont="1" applyFill="1" applyAlignment="1">
      <alignment horizontal="center"/>
    </xf>
    <xf numFmtId="0" fontId="17" fillId="10" borderId="0" xfId="0" applyFont="1" applyFill="1" applyAlignment="1">
      <alignment horizontal="center"/>
    </xf>
    <xf numFmtId="20" fontId="17" fillId="10" borderId="19" xfId="0" applyNumberFormat="1" applyFont="1" applyFill="1" applyBorder="1" applyAlignment="1">
      <alignment horizontal="center"/>
    </xf>
    <xf numFmtId="0" fontId="16" fillId="10" borderId="6" xfId="0" applyFont="1" applyFill="1" applyBorder="1" applyAlignment="1">
      <alignment horizontal="right"/>
    </xf>
    <xf numFmtId="20" fontId="17" fillId="10" borderId="20" xfId="0" applyNumberFormat="1" applyFont="1" applyFill="1" applyBorder="1" applyAlignment="1">
      <alignment horizontal="center"/>
    </xf>
    <xf numFmtId="0" fontId="17" fillId="10" borderId="7" xfId="0" applyFont="1" applyFill="1" applyBorder="1" applyAlignment="1">
      <alignment horizontal="center"/>
    </xf>
    <xf numFmtId="20" fontId="17" fillId="10" borderId="7" xfId="0" applyNumberFormat="1" applyFont="1" applyFill="1" applyBorder="1" applyAlignment="1">
      <alignment horizontal="center"/>
    </xf>
    <xf numFmtId="20" fontId="17" fillId="10" borderId="8" xfId="0" applyNumberFormat="1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20" fillId="12" borderId="0" xfId="0" applyFont="1" applyFill="1"/>
    <xf numFmtId="0" fontId="0" fillId="12" borderId="0" xfId="0" applyFill="1"/>
    <xf numFmtId="0" fontId="1" fillId="9" borderId="14" xfId="0" applyFont="1" applyFill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10" borderId="18" xfId="0" applyFont="1" applyFill="1" applyBorder="1" applyAlignment="1">
      <alignment horizontal="center"/>
    </xf>
    <xf numFmtId="20" fontId="17" fillId="13" borderId="0" xfId="0" applyNumberFormat="1" applyFont="1" applyFill="1" applyAlignment="1">
      <alignment horizontal="center"/>
    </xf>
    <xf numFmtId="20" fontId="17" fillId="8" borderId="0" xfId="0" applyNumberFormat="1" applyFont="1" applyFill="1" applyAlignment="1">
      <alignment horizontal="center"/>
    </xf>
    <xf numFmtId="0" fontId="17" fillId="13" borderId="0" xfId="0" applyFont="1" applyFill="1" applyAlignment="1">
      <alignment horizontal="center"/>
    </xf>
    <xf numFmtId="0" fontId="17" fillId="8" borderId="0" xfId="0" applyFont="1" applyFill="1" applyAlignment="1">
      <alignment horizontal="center"/>
    </xf>
    <xf numFmtId="20" fontId="17" fillId="8" borderId="7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17" fillId="8" borderId="7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20" fontId="17" fillId="14" borderId="18" xfId="0" applyNumberFormat="1" applyFont="1" applyFill="1" applyBorder="1" applyAlignment="1">
      <alignment horizontal="center"/>
    </xf>
    <xf numFmtId="20" fontId="17" fillId="15" borderId="18" xfId="0" applyNumberFormat="1" applyFont="1" applyFill="1" applyBorder="1" applyAlignment="1">
      <alignment horizontal="center"/>
    </xf>
    <xf numFmtId="20" fontId="17" fillId="15" borderId="20" xfId="0" applyNumberFormat="1" applyFont="1" applyFill="1" applyBorder="1" applyAlignment="1">
      <alignment horizontal="center"/>
    </xf>
    <xf numFmtId="20" fontId="17" fillId="15" borderId="0" xfId="0" applyNumberFormat="1" applyFont="1" applyFill="1" applyAlignment="1">
      <alignment horizontal="center"/>
    </xf>
    <xf numFmtId="20" fontId="17" fillId="14" borderId="0" xfId="0" applyNumberFormat="1" applyFont="1" applyFill="1" applyAlignment="1">
      <alignment horizontal="center"/>
    </xf>
    <xf numFmtId="0" fontId="17" fillId="15" borderId="7" xfId="0" applyFont="1" applyFill="1" applyBorder="1" applyAlignment="1">
      <alignment horizontal="center"/>
    </xf>
    <xf numFmtId="20" fontId="21" fillId="13" borderId="0" xfId="0" applyNumberFormat="1" applyFont="1" applyFill="1" applyAlignment="1">
      <alignment horizontal="center"/>
    </xf>
    <xf numFmtId="20" fontId="21" fillId="8" borderId="0" xfId="0" applyNumberFormat="1" applyFont="1" applyFill="1" applyAlignment="1">
      <alignment horizontal="center"/>
    </xf>
    <xf numFmtId="0" fontId="17" fillId="0" borderId="7" xfId="0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" fontId="7" fillId="0" borderId="6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8" fillId="11" borderId="0" xfId="0" applyFont="1" applyFill="1" applyAlignment="1">
      <alignment horizontal="right" vertical="center"/>
    </xf>
    <xf numFmtId="0" fontId="19" fillId="12" borderId="0" xfId="0" applyFont="1" applyFill="1" applyAlignment="1">
      <alignment horizontal="left" vertical="center" wrapText="1"/>
    </xf>
    <xf numFmtId="0" fontId="19" fillId="12" borderId="0" xfId="0" applyFont="1" applyFill="1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4">
    <dxf>
      <fill>
        <patternFill>
          <bgColor rgb="FFFFCCCC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3" tint="0.89996032593768116"/>
        </pattern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  <dxf>
      <fill>
        <patternFill>
          <bgColor rgb="FFFFCCCC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3" tint="0.89996032593768116"/>
        </pattern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&#227;oSoares\Documents\Busway\Opera&#231;&#227;o%20CIM_RC\Hor&#225;rios\C&#243;pia%20de%202025.07.03_Horarios_BusWay_Coimbra_V11.xlsx" TargetMode="External"/><Relationship Id="rId1" Type="http://schemas.openxmlformats.org/officeDocument/2006/relationships/externalLinkPath" Target="/Users/Jo&#227;oSoares/Documents/Busway/Opera&#231;&#227;o%20CIM_RC/Hor&#225;rios/C&#243;pia%20de%202025.07.03_Horarios_BusWay_Coimbra_V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ÍCIO"/>
      <sheetName val="LISTA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1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50"/>
      <sheetName val="251"/>
      <sheetName val="252"/>
      <sheetName val="255"/>
      <sheetName val="256"/>
      <sheetName val="257"/>
      <sheetName val="258"/>
      <sheetName val="259"/>
      <sheetName val="265"/>
      <sheetName val="266"/>
      <sheetName val="267"/>
      <sheetName val="268"/>
      <sheetName val="271"/>
      <sheetName val="272"/>
      <sheetName val="275"/>
      <sheetName val="276"/>
      <sheetName val="277"/>
      <sheetName val="280"/>
      <sheetName val="281"/>
      <sheetName val="282"/>
      <sheetName val="283"/>
      <sheetName val="285"/>
      <sheetName val="286"/>
      <sheetName val="287"/>
      <sheetName val="288"/>
      <sheetName val="290"/>
      <sheetName val="300"/>
      <sheetName val="301"/>
      <sheetName val="302"/>
      <sheetName val="303"/>
      <sheetName val="311"/>
      <sheetName val="312"/>
      <sheetName val="313"/>
      <sheetName val="315"/>
      <sheetName val="316"/>
      <sheetName val="320"/>
      <sheetName val="325"/>
      <sheetName val="326"/>
      <sheetName val="335"/>
      <sheetName val="336"/>
      <sheetName val="340"/>
      <sheetName val="401"/>
      <sheetName val="402"/>
      <sheetName val="403"/>
      <sheetName val="404"/>
      <sheetName val="405"/>
      <sheetName val="406"/>
      <sheetName val="407"/>
      <sheetName val="408"/>
      <sheetName val="409"/>
      <sheetName val="410"/>
      <sheetName val="431"/>
      <sheetName val="441"/>
      <sheetName val="442"/>
      <sheetName val="443"/>
      <sheetName val="444"/>
      <sheetName val="445"/>
      <sheetName val="461"/>
      <sheetName val="462"/>
      <sheetName val="463"/>
      <sheetName val="464"/>
      <sheetName val="465"/>
      <sheetName val="466"/>
      <sheetName val="467"/>
      <sheetName val="468"/>
      <sheetName val="469"/>
      <sheetName val="470"/>
      <sheetName val="501"/>
      <sheetName val="502"/>
      <sheetName val="503"/>
      <sheetName val="504"/>
      <sheetName val="505"/>
      <sheetName val="506"/>
      <sheetName val="507"/>
      <sheetName val="509"/>
      <sheetName val="510"/>
      <sheetName val="511"/>
      <sheetName val="512"/>
      <sheetName val="513"/>
      <sheetName val="514"/>
      <sheetName val="515"/>
      <sheetName val="516"/>
      <sheetName val="531"/>
      <sheetName val="532"/>
      <sheetName val="533"/>
      <sheetName val="534"/>
      <sheetName val="535"/>
      <sheetName val="551"/>
      <sheetName val="552"/>
      <sheetName val="553"/>
      <sheetName val="554"/>
      <sheetName val="555"/>
      <sheetName val="556"/>
      <sheetName val="557"/>
      <sheetName val="558"/>
      <sheetName val="581"/>
      <sheetName val="582"/>
      <sheetName val="583"/>
      <sheetName val="584"/>
      <sheetName val="585"/>
      <sheetName val="586"/>
      <sheetName val="587"/>
      <sheetName val="601"/>
      <sheetName val="602"/>
      <sheetName val="603"/>
      <sheetName val="621"/>
      <sheetName val="622"/>
      <sheetName val="623"/>
      <sheetName val="624"/>
      <sheetName val="625"/>
      <sheetName val="626"/>
      <sheetName val="641"/>
      <sheetName val="642"/>
      <sheetName val="643"/>
      <sheetName val="644"/>
      <sheetName val="645"/>
      <sheetName val="646"/>
      <sheetName val="647"/>
      <sheetName val="648"/>
      <sheetName val="671"/>
      <sheetName val="672"/>
      <sheetName val="673"/>
      <sheetName val="701"/>
      <sheetName val="702"/>
      <sheetName val="703"/>
      <sheetName val="704"/>
      <sheetName val="705"/>
      <sheetName val="706"/>
      <sheetName val="707"/>
      <sheetName val="731"/>
      <sheetName val="732"/>
      <sheetName val="733"/>
      <sheetName val="761"/>
      <sheetName val="762"/>
      <sheetName val="763"/>
      <sheetName val="801"/>
      <sheetName val="802"/>
      <sheetName val="803"/>
      <sheetName val="804"/>
      <sheetName val="805"/>
      <sheetName val="831"/>
      <sheetName val="832"/>
      <sheetName val="833"/>
      <sheetName val="834"/>
      <sheetName val="901"/>
      <sheetName val="902"/>
      <sheetName val="903"/>
      <sheetName val="904"/>
      <sheetName val="905"/>
      <sheetName val="906"/>
      <sheetName val="timetable_notes"/>
      <sheetName val="VAZIO"/>
      <sheetName val="VD"/>
      <sheetName val="VAZIO_BACKUP"/>
      <sheetName val="Cópia de 2025.07"/>
    </sheetNames>
    <sheetDataSet>
      <sheetData sheetId="0" refreshError="1">
        <row r="4">
          <cell r="M4" t="str">
            <v>1 de Agosto 2025 (v10)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3"/>
  <sheetViews>
    <sheetView tabSelected="1" topLeftCell="A7" workbookViewId="0">
      <selection activeCell="M56" sqref="M56"/>
    </sheetView>
  </sheetViews>
  <sheetFormatPr defaultRowHeight="15" x14ac:dyDescent="0.25"/>
  <cols>
    <col min="2" max="2" width="28.28515625" customWidth="1"/>
    <col min="3" max="3" width="9.28515625" bestFit="1" customWidth="1"/>
    <col min="13" max="13" width="28.28515625" bestFit="1" customWidth="1"/>
  </cols>
  <sheetData>
    <row r="1" spans="1:21" ht="16.5" thickBot="1" x14ac:dyDescent="0.3">
      <c r="A1" s="49" t="s">
        <v>0</v>
      </c>
      <c r="B1" s="51" t="s">
        <v>1</v>
      </c>
      <c r="C1" s="1"/>
      <c r="D1" s="53" t="s">
        <v>2</v>
      </c>
      <c r="E1" s="54"/>
      <c r="F1" s="5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6.5" thickBot="1" x14ac:dyDescent="0.3">
      <c r="A2" s="50"/>
      <c r="B2" s="52"/>
      <c r="C2" s="1"/>
      <c r="D2" s="56" t="str">
        <f>[1]INÍCIO!M4</f>
        <v>1 de Agosto 2025 (v10)</v>
      </c>
      <c r="E2" s="57"/>
      <c r="F2" s="5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 thickBot="1" x14ac:dyDescent="0.3">
      <c r="A3" s="2"/>
    </row>
    <row r="4" spans="1:21" ht="36.75" x14ac:dyDescent="0.25">
      <c r="A4" s="2"/>
      <c r="B4" s="3">
        <v>311</v>
      </c>
      <c r="C4" s="4" t="s">
        <v>67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62" t="s">
        <v>3</v>
      </c>
      <c r="U4" s="62"/>
    </row>
    <row r="5" spans="1:21" ht="15.75" thickBot="1" x14ac:dyDescent="0.3">
      <c r="A5" s="2"/>
    </row>
    <row r="6" spans="1:21" ht="21.75" thickBot="1" x14ac:dyDescent="0.3">
      <c r="A6" s="2"/>
      <c r="B6" s="5" t="str">
        <f>C4</f>
        <v>Soure -&gt; Montemor-o-Velho</v>
      </c>
      <c r="C6" s="63" t="s">
        <v>4</v>
      </c>
      <c r="D6" s="63"/>
      <c r="E6" s="63"/>
      <c r="F6" s="63"/>
      <c r="G6" s="63"/>
      <c r="H6" s="63"/>
      <c r="I6" s="63"/>
      <c r="J6" s="63"/>
      <c r="K6" s="64"/>
    </row>
    <row r="7" spans="1:21" x14ac:dyDescent="0.25">
      <c r="A7" s="2"/>
      <c r="B7" s="6" t="s">
        <v>5</v>
      </c>
      <c r="C7" s="7" t="s">
        <v>6</v>
      </c>
      <c r="D7" s="8" t="s">
        <v>6</v>
      </c>
      <c r="E7" s="9" t="s">
        <v>6</v>
      </c>
      <c r="F7" s="9" t="s">
        <v>7</v>
      </c>
      <c r="G7" s="9" t="s">
        <v>6</v>
      </c>
      <c r="H7" s="9" t="s">
        <v>6</v>
      </c>
      <c r="I7" s="9" t="s">
        <v>6</v>
      </c>
      <c r="J7" s="37" t="s">
        <v>6</v>
      </c>
      <c r="K7" s="10" t="s">
        <v>7</v>
      </c>
    </row>
    <row r="8" spans="1:21" x14ac:dyDescent="0.25">
      <c r="A8" s="2"/>
      <c r="B8" s="11" t="s">
        <v>8</v>
      </c>
      <c r="C8" s="12">
        <v>0.27777777777777779</v>
      </c>
      <c r="D8" s="13" t="s">
        <v>9</v>
      </c>
      <c r="E8" s="13" t="s">
        <v>9</v>
      </c>
      <c r="F8" s="13">
        <v>0.50347222222222221</v>
      </c>
      <c r="G8" s="13">
        <v>0.58888888888888891</v>
      </c>
      <c r="H8" s="13">
        <v>0.71388888888888891</v>
      </c>
      <c r="I8" s="14" t="s">
        <v>9</v>
      </c>
      <c r="J8" s="32" t="s">
        <v>9</v>
      </c>
      <c r="K8" s="15">
        <v>0.77222222222222225</v>
      </c>
    </row>
    <row r="9" spans="1:21" x14ac:dyDescent="0.25">
      <c r="A9" s="2"/>
      <c r="B9" s="16" t="s">
        <v>10</v>
      </c>
      <c r="C9" s="17">
        <v>0.27847222222222223</v>
      </c>
      <c r="D9" s="18" t="s">
        <v>9</v>
      </c>
      <c r="E9" s="18" t="s">
        <v>9</v>
      </c>
      <c r="F9" s="18">
        <v>0.50416666666666665</v>
      </c>
      <c r="G9" s="18">
        <v>0.58958333333333335</v>
      </c>
      <c r="H9" s="18">
        <v>0.71458333333333335</v>
      </c>
      <c r="I9" s="19" t="s">
        <v>9</v>
      </c>
      <c r="J9" s="33" t="s">
        <v>9</v>
      </c>
      <c r="K9" s="20">
        <v>0.7729166666666667</v>
      </c>
    </row>
    <row r="10" spans="1:21" x14ac:dyDescent="0.25">
      <c r="A10" s="2"/>
      <c r="B10" s="11" t="s">
        <v>11</v>
      </c>
      <c r="C10" s="12">
        <v>0.27847222222222223</v>
      </c>
      <c r="D10" s="13" t="s">
        <v>9</v>
      </c>
      <c r="E10" s="13" t="s">
        <v>9</v>
      </c>
      <c r="F10" s="13">
        <v>0.50416666666666665</v>
      </c>
      <c r="G10" s="13">
        <v>0.59236111111111112</v>
      </c>
      <c r="H10" s="13">
        <v>0.71736111111111112</v>
      </c>
      <c r="I10" s="14" t="s">
        <v>9</v>
      </c>
      <c r="J10" s="32" t="s">
        <v>9</v>
      </c>
      <c r="K10" s="15">
        <v>0.77569444444444446</v>
      </c>
    </row>
    <row r="11" spans="1:21" x14ac:dyDescent="0.25">
      <c r="A11" s="2"/>
      <c r="B11" s="16" t="s">
        <v>12</v>
      </c>
      <c r="C11" s="17">
        <v>0.27916666666666667</v>
      </c>
      <c r="D11" s="18" t="s">
        <v>9</v>
      </c>
      <c r="E11" s="18" t="s">
        <v>9</v>
      </c>
      <c r="F11" s="18">
        <v>0.50555555555555554</v>
      </c>
      <c r="G11" s="18">
        <v>0.59375</v>
      </c>
      <c r="H11" s="18">
        <v>0.71875</v>
      </c>
      <c r="I11" s="19" t="s">
        <v>9</v>
      </c>
      <c r="J11" s="33" t="s">
        <v>9</v>
      </c>
      <c r="K11" s="20">
        <v>0.77638888888888891</v>
      </c>
    </row>
    <row r="12" spans="1:21" x14ac:dyDescent="0.25">
      <c r="A12" s="2"/>
      <c r="B12" s="11" t="s">
        <v>13</v>
      </c>
      <c r="C12" s="12">
        <v>0.28055555555555556</v>
      </c>
      <c r="D12" s="13" t="s">
        <v>9</v>
      </c>
      <c r="E12" s="13" t="s">
        <v>9</v>
      </c>
      <c r="F12" s="13">
        <v>0.50694444444444442</v>
      </c>
      <c r="G12" s="13">
        <v>0.59513888888888888</v>
      </c>
      <c r="H12" s="13">
        <v>0.72013888888888888</v>
      </c>
      <c r="I12" s="14" t="s">
        <v>9</v>
      </c>
      <c r="J12" s="32" t="s">
        <v>9</v>
      </c>
      <c r="K12" s="15">
        <v>0.77777777777777779</v>
      </c>
    </row>
    <row r="13" spans="1:21" x14ac:dyDescent="0.25">
      <c r="A13" s="2"/>
      <c r="B13" s="16" t="s">
        <v>14</v>
      </c>
      <c r="C13" s="17">
        <v>0.28125</v>
      </c>
      <c r="D13" s="18" t="s">
        <v>9</v>
      </c>
      <c r="E13" s="18" t="s">
        <v>9</v>
      </c>
      <c r="F13" s="18">
        <v>0.50694444444444442</v>
      </c>
      <c r="G13" s="18">
        <v>0.59583333333333333</v>
      </c>
      <c r="H13" s="18">
        <v>0.72083333333333333</v>
      </c>
      <c r="I13" s="19" t="s">
        <v>9</v>
      </c>
      <c r="J13" s="33" t="s">
        <v>9</v>
      </c>
      <c r="K13" s="20">
        <v>0.77847222222222223</v>
      </c>
    </row>
    <row r="14" spans="1:21" x14ac:dyDescent="0.25">
      <c r="A14" s="2"/>
      <c r="B14" s="11" t="s">
        <v>15</v>
      </c>
      <c r="C14" s="12">
        <v>0.28194444444444444</v>
      </c>
      <c r="D14" s="13" t="s">
        <v>9</v>
      </c>
      <c r="E14" s="13" t="s">
        <v>9</v>
      </c>
      <c r="F14" s="13">
        <v>0.5083333333333333</v>
      </c>
      <c r="G14" s="13">
        <v>0.59652777777777777</v>
      </c>
      <c r="H14" s="13">
        <v>0.72152777777777777</v>
      </c>
      <c r="I14" s="14" t="s">
        <v>9</v>
      </c>
      <c r="J14" s="32" t="s">
        <v>9</v>
      </c>
      <c r="K14" s="15">
        <v>0.77916666666666667</v>
      </c>
    </row>
    <row r="15" spans="1:21" x14ac:dyDescent="0.25">
      <c r="A15" s="2"/>
      <c r="B15" s="16" t="s">
        <v>16</v>
      </c>
      <c r="C15" s="17">
        <v>0.28263888888888888</v>
      </c>
      <c r="D15" s="18" t="s">
        <v>9</v>
      </c>
      <c r="E15" s="18" t="s">
        <v>9</v>
      </c>
      <c r="F15" s="18">
        <v>0.50902777777777775</v>
      </c>
      <c r="G15" s="18">
        <v>0.59722222222222221</v>
      </c>
      <c r="H15" s="18">
        <v>0.72222222222222221</v>
      </c>
      <c r="I15" s="19" t="s">
        <v>9</v>
      </c>
      <c r="J15" s="33" t="s">
        <v>9</v>
      </c>
      <c r="K15" s="20">
        <v>0.77986111111111112</v>
      </c>
    </row>
    <row r="16" spans="1:21" x14ac:dyDescent="0.25">
      <c r="A16" s="2"/>
      <c r="B16" s="11" t="s">
        <v>17</v>
      </c>
      <c r="C16" s="12">
        <v>0.28333333333333333</v>
      </c>
      <c r="D16" s="13" t="s">
        <v>9</v>
      </c>
      <c r="E16" s="13" t="s">
        <v>9</v>
      </c>
      <c r="F16" s="13">
        <v>0.50902777777777775</v>
      </c>
      <c r="G16" s="13">
        <v>0.59791666666666665</v>
      </c>
      <c r="H16" s="13">
        <v>0.72291666666666665</v>
      </c>
      <c r="I16" s="14" t="s">
        <v>9</v>
      </c>
      <c r="J16" s="32" t="s">
        <v>9</v>
      </c>
      <c r="K16" s="15">
        <v>0.78055555555555556</v>
      </c>
    </row>
    <row r="17" spans="1:11" x14ac:dyDescent="0.25">
      <c r="A17" s="2"/>
      <c r="B17" s="16" t="s">
        <v>18</v>
      </c>
      <c r="C17" s="17">
        <v>0.28402777777777777</v>
      </c>
      <c r="D17" s="18" t="s">
        <v>9</v>
      </c>
      <c r="E17" s="18" t="s">
        <v>9</v>
      </c>
      <c r="F17" s="18">
        <v>0.51041666666666663</v>
      </c>
      <c r="G17" s="18">
        <v>0.59930555555555554</v>
      </c>
      <c r="H17" s="18">
        <v>0.72430555555555554</v>
      </c>
      <c r="I17" s="19" t="s">
        <v>9</v>
      </c>
      <c r="J17" s="33" t="s">
        <v>9</v>
      </c>
      <c r="K17" s="20">
        <v>0.78125</v>
      </c>
    </row>
    <row r="18" spans="1:11" x14ac:dyDescent="0.25">
      <c r="A18" s="2"/>
      <c r="B18" s="11" t="s">
        <v>19</v>
      </c>
      <c r="C18" s="12">
        <v>0.28472222222222221</v>
      </c>
      <c r="D18" s="13" t="s">
        <v>9</v>
      </c>
      <c r="E18" s="13" t="s">
        <v>9</v>
      </c>
      <c r="F18" s="13">
        <v>0.51041666666666663</v>
      </c>
      <c r="G18" s="13">
        <v>0.59930555555555554</v>
      </c>
      <c r="H18" s="13">
        <v>0.72430555555555554</v>
      </c>
      <c r="I18" s="14" t="s">
        <v>9</v>
      </c>
      <c r="J18" s="32" t="s">
        <v>9</v>
      </c>
      <c r="K18" s="15">
        <v>0.78194444444444444</v>
      </c>
    </row>
    <row r="19" spans="1:11" x14ac:dyDescent="0.25">
      <c r="A19" s="2"/>
      <c r="B19" s="16" t="s">
        <v>20</v>
      </c>
      <c r="C19" s="17">
        <v>0.28472222222222221</v>
      </c>
      <c r="D19" s="18" t="s">
        <v>9</v>
      </c>
      <c r="E19" s="18" t="s">
        <v>9</v>
      </c>
      <c r="F19" s="18">
        <v>0.51111111111111107</v>
      </c>
      <c r="G19" s="18">
        <v>0.6</v>
      </c>
      <c r="H19" s="18">
        <v>0.72499999999999998</v>
      </c>
      <c r="I19" s="19" t="s">
        <v>9</v>
      </c>
      <c r="J19" s="33" t="s">
        <v>9</v>
      </c>
      <c r="K19" s="20">
        <v>0.78194444444444444</v>
      </c>
    </row>
    <row r="20" spans="1:11" x14ac:dyDescent="0.25">
      <c r="A20" s="2"/>
      <c r="B20" s="11" t="s">
        <v>21</v>
      </c>
      <c r="C20" s="12">
        <v>0.28541666666666665</v>
      </c>
      <c r="D20" s="13" t="s">
        <v>9</v>
      </c>
      <c r="E20" s="13" t="s">
        <v>9</v>
      </c>
      <c r="F20" s="13">
        <v>0.51111111111111107</v>
      </c>
      <c r="G20" s="13">
        <v>0.60069444444444442</v>
      </c>
      <c r="H20" s="13">
        <v>0.72569444444444442</v>
      </c>
      <c r="I20" s="14" t="s">
        <v>9</v>
      </c>
      <c r="J20" s="32" t="s">
        <v>9</v>
      </c>
      <c r="K20" s="15">
        <v>0.78263888888888888</v>
      </c>
    </row>
    <row r="21" spans="1:11" x14ac:dyDescent="0.25">
      <c r="A21" s="2"/>
      <c r="B21" s="16" t="s">
        <v>22</v>
      </c>
      <c r="C21" s="17">
        <v>0.28611111111111109</v>
      </c>
      <c r="D21" s="18" t="s">
        <v>9</v>
      </c>
      <c r="E21" s="18" t="s">
        <v>9</v>
      </c>
      <c r="F21" s="18">
        <v>0.51249999999999996</v>
      </c>
      <c r="G21" s="18">
        <v>0.60138888888888886</v>
      </c>
      <c r="H21" s="18">
        <v>0.72638888888888886</v>
      </c>
      <c r="I21" s="19" t="s">
        <v>9</v>
      </c>
      <c r="J21" s="33" t="s">
        <v>9</v>
      </c>
      <c r="K21" s="20">
        <v>0.78333333333333333</v>
      </c>
    </row>
    <row r="22" spans="1:11" x14ac:dyDescent="0.25">
      <c r="A22" s="2"/>
      <c r="B22" s="11" t="s">
        <v>23</v>
      </c>
      <c r="C22" s="12">
        <v>0.28819444444444442</v>
      </c>
      <c r="D22" s="13" t="s">
        <v>9</v>
      </c>
      <c r="E22" s="13" t="s">
        <v>9</v>
      </c>
      <c r="F22" s="13">
        <v>0.51388888888888884</v>
      </c>
      <c r="G22" s="13">
        <v>0.60347222222222219</v>
      </c>
      <c r="H22" s="13">
        <v>0.72847222222222219</v>
      </c>
      <c r="I22" s="14" t="s">
        <v>9</v>
      </c>
      <c r="J22" s="32" t="s">
        <v>9</v>
      </c>
      <c r="K22" s="15">
        <v>0.78541666666666665</v>
      </c>
    </row>
    <row r="23" spans="1:11" x14ac:dyDescent="0.25">
      <c r="A23" s="2"/>
      <c r="B23" s="16" t="s">
        <v>24</v>
      </c>
      <c r="C23" s="17">
        <v>0.28819444444444442</v>
      </c>
      <c r="D23" s="18" t="s">
        <v>9</v>
      </c>
      <c r="E23" s="18" t="s">
        <v>9</v>
      </c>
      <c r="F23" s="18">
        <v>0.51388888888888884</v>
      </c>
      <c r="G23" s="18">
        <v>0.60347222222222219</v>
      </c>
      <c r="H23" s="18">
        <v>0.72847222222222219</v>
      </c>
      <c r="I23" s="18" t="s">
        <v>9</v>
      </c>
      <c r="J23" s="33" t="s">
        <v>9</v>
      </c>
      <c r="K23" s="20">
        <v>0.78541666666666665</v>
      </c>
    </row>
    <row r="24" spans="1:11" x14ac:dyDescent="0.25">
      <c r="A24" s="2"/>
      <c r="B24" s="11" t="s">
        <v>25</v>
      </c>
      <c r="C24" s="12" t="s">
        <v>9</v>
      </c>
      <c r="D24" s="13" t="s">
        <v>9</v>
      </c>
      <c r="E24" s="13" t="s">
        <v>9</v>
      </c>
      <c r="F24" s="13">
        <v>0.51458333333333328</v>
      </c>
      <c r="G24" s="13">
        <v>0.60416666666666663</v>
      </c>
      <c r="H24" s="13">
        <v>0.72916666666666663</v>
      </c>
      <c r="I24" s="13" t="s">
        <v>9</v>
      </c>
      <c r="J24" s="34" t="s">
        <v>9</v>
      </c>
      <c r="K24" s="15">
        <v>0.78541666666666665</v>
      </c>
    </row>
    <row r="25" spans="1:11" x14ac:dyDescent="0.25">
      <c r="A25" s="2"/>
      <c r="B25" s="16" t="s">
        <v>26</v>
      </c>
      <c r="C25" s="17" t="s">
        <v>9</v>
      </c>
      <c r="D25" s="18" t="s">
        <v>9</v>
      </c>
      <c r="E25" s="18" t="s">
        <v>9</v>
      </c>
      <c r="F25" s="18">
        <v>0.51597222222222228</v>
      </c>
      <c r="G25" s="18">
        <v>0.60555555555555551</v>
      </c>
      <c r="H25" s="18">
        <v>0.73055555555555551</v>
      </c>
      <c r="I25" s="18" t="s">
        <v>9</v>
      </c>
      <c r="J25" s="35" t="s">
        <v>9</v>
      </c>
      <c r="K25" s="20">
        <v>0.78749999999999998</v>
      </c>
    </row>
    <row r="26" spans="1:11" x14ac:dyDescent="0.25">
      <c r="A26" s="2"/>
      <c r="B26" s="11" t="s">
        <v>27</v>
      </c>
      <c r="C26" s="12" t="s">
        <v>9</v>
      </c>
      <c r="D26" s="13" t="s">
        <v>9</v>
      </c>
      <c r="E26" s="13" t="s">
        <v>9</v>
      </c>
      <c r="F26" s="13">
        <v>0.51666666666666672</v>
      </c>
      <c r="G26" s="13">
        <v>0.60624999999999996</v>
      </c>
      <c r="H26" s="13">
        <v>0.73124999999999996</v>
      </c>
      <c r="I26" s="13" t="s">
        <v>9</v>
      </c>
      <c r="J26" s="34" t="s">
        <v>9</v>
      </c>
      <c r="K26" s="15">
        <v>0.78749999999999998</v>
      </c>
    </row>
    <row r="27" spans="1:11" x14ac:dyDescent="0.25">
      <c r="A27" s="2"/>
      <c r="B27" s="16" t="s">
        <v>26</v>
      </c>
      <c r="C27" s="17" t="s">
        <v>9</v>
      </c>
      <c r="D27" s="18" t="s">
        <v>9</v>
      </c>
      <c r="E27" s="18" t="s">
        <v>9</v>
      </c>
      <c r="F27" s="18">
        <v>0.51666666666666672</v>
      </c>
      <c r="G27" s="18">
        <v>0.6069444444444444</v>
      </c>
      <c r="H27" s="18">
        <v>0.7319444444444444</v>
      </c>
      <c r="I27" s="18" t="s">
        <v>9</v>
      </c>
      <c r="J27" s="35" t="s">
        <v>9</v>
      </c>
      <c r="K27" s="20">
        <v>0.78819444444444442</v>
      </c>
    </row>
    <row r="28" spans="1:11" x14ac:dyDescent="0.25">
      <c r="A28" s="2"/>
      <c r="B28" s="11" t="s">
        <v>25</v>
      </c>
      <c r="C28" s="12">
        <v>0.28819444444444442</v>
      </c>
      <c r="D28" s="13" t="s">
        <v>9</v>
      </c>
      <c r="E28" s="13" t="s">
        <v>9</v>
      </c>
      <c r="F28" s="13">
        <v>0.51875000000000004</v>
      </c>
      <c r="G28" s="13">
        <v>0.60833333333333328</v>
      </c>
      <c r="H28" s="13">
        <v>0.73333333333333328</v>
      </c>
      <c r="I28" s="13" t="s">
        <v>9</v>
      </c>
      <c r="J28" s="34" t="s">
        <v>9</v>
      </c>
      <c r="K28" s="15">
        <v>0.7895833333333333</v>
      </c>
    </row>
    <row r="29" spans="1:11" x14ac:dyDescent="0.25">
      <c r="A29" s="2"/>
      <c r="B29" s="16" t="s">
        <v>28</v>
      </c>
      <c r="C29" s="17">
        <v>0.28888888888888886</v>
      </c>
      <c r="D29" s="18" t="s">
        <v>9</v>
      </c>
      <c r="E29" s="18" t="s">
        <v>9</v>
      </c>
      <c r="F29" s="18">
        <v>0.51875000000000004</v>
      </c>
      <c r="G29" s="18">
        <v>0.60902777777777772</v>
      </c>
      <c r="H29" s="18">
        <v>0.73402777777777772</v>
      </c>
      <c r="I29" s="18" t="s">
        <v>9</v>
      </c>
      <c r="J29" s="35" t="s">
        <v>9</v>
      </c>
      <c r="K29" s="20">
        <v>0.79027777777777775</v>
      </c>
    </row>
    <row r="30" spans="1:11" x14ac:dyDescent="0.25">
      <c r="A30" s="2"/>
      <c r="B30" s="11" t="s">
        <v>29</v>
      </c>
      <c r="C30" s="12">
        <v>0.29097222222222224</v>
      </c>
      <c r="D30" s="13" t="s">
        <v>9</v>
      </c>
      <c r="E30" s="13" t="s">
        <v>9</v>
      </c>
      <c r="F30" s="13">
        <v>0.52083333333333337</v>
      </c>
      <c r="G30" s="13">
        <v>0.6118055555555556</v>
      </c>
      <c r="H30" s="13">
        <v>0.7368055555555556</v>
      </c>
      <c r="I30" s="13" t="s">
        <v>9</v>
      </c>
      <c r="J30" s="34" t="s">
        <v>9</v>
      </c>
      <c r="K30" s="15">
        <v>0.79236111111111107</v>
      </c>
    </row>
    <row r="31" spans="1:11" x14ac:dyDescent="0.25">
      <c r="A31" s="2"/>
      <c r="B31" s="16" t="s">
        <v>30</v>
      </c>
      <c r="C31" s="17">
        <v>0.29097222222222224</v>
      </c>
      <c r="D31" s="18" t="s">
        <v>9</v>
      </c>
      <c r="E31" s="18" t="s">
        <v>9</v>
      </c>
      <c r="F31" s="18">
        <v>0.52152777777777781</v>
      </c>
      <c r="G31" s="18">
        <v>0.6118055555555556</v>
      </c>
      <c r="H31" s="18">
        <v>0.7368055555555556</v>
      </c>
      <c r="I31" s="18" t="s">
        <v>9</v>
      </c>
      <c r="J31" s="35" t="s">
        <v>9</v>
      </c>
      <c r="K31" s="20">
        <v>0.79305555555555551</v>
      </c>
    </row>
    <row r="32" spans="1:11" x14ac:dyDescent="0.25">
      <c r="A32" s="2"/>
      <c r="B32" s="11" t="s">
        <v>31</v>
      </c>
      <c r="C32" s="12">
        <v>0.29305555555555557</v>
      </c>
      <c r="D32" s="13" t="s">
        <v>9</v>
      </c>
      <c r="E32" s="13" t="s">
        <v>9</v>
      </c>
      <c r="F32" s="13">
        <v>0.52361111111111114</v>
      </c>
      <c r="G32" s="13">
        <v>0.61458333333333337</v>
      </c>
      <c r="H32" s="13">
        <v>0.73958333333333337</v>
      </c>
      <c r="I32" s="13" t="s">
        <v>9</v>
      </c>
      <c r="J32" s="34" t="s">
        <v>9</v>
      </c>
      <c r="K32" s="15">
        <v>0.7944444444444444</v>
      </c>
    </row>
    <row r="33" spans="1:11" x14ac:dyDescent="0.25">
      <c r="A33" s="2"/>
      <c r="B33" s="16" t="s">
        <v>32</v>
      </c>
      <c r="C33" s="17" t="s">
        <v>9</v>
      </c>
      <c r="D33" s="18" t="s">
        <v>9</v>
      </c>
      <c r="E33" s="18" t="s">
        <v>9</v>
      </c>
      <c r="F33" s="18">
        <v>0.52569444444444446</v>
      </c>
      <c r="G33" s="18" t="s">
        <v>9</v>
      </c>
      <c r="H33" s="18" t="s">
        <v>9</v>
      </c>
      <c r="I33" s="18" t="s">
        <v>9</v>
      </c>
      <c r="J33" s="35" t="s">
        <v>9</v>
      </c>
      <c r="K33" s="20">
        <v>0.79652777777777772</v>
      </c>
    </row>
    <row r="34" spans="1:11" x14ac:dyDescent="0.25">
      <c r="A34" s="2"/>
      <c r="B34" s="11" t="s">
        <v>33</v>
      </c>
      <c r="C34" s="12" t="s">
        <v>9</v>
      </c>
      <c r="D34" s="13" t="s">
        <v>9</v>
      </c>
      <c r="E34" s="13" t="s">
        <v>9</v>
      </c>
      <c r="F34" s="13">
        <v>0.52569444444444446</v>
      </c>
      <c r="G34" s="13" t="s">
        <v>9</v>
      </c>
      <c r="H34" s="13" t="s">
        <v>9</v>
      </c>
      <c r="I34" s="13" t="s">
        <v>9</v>
      </c>
      <c r="J34" s="34" t="s">
        <v>9</v>
      </c>
      <c r="K34" s="15">
        <v>0.79722222222222228</v>
      </c>
    </row>
    <row r="35" spans="1:11" x14ac:dyDescent="0.25">
      <c r="A35" s="2"/>
      <c r="B35" s="16" t="s">
        <v>34</v>
      </c>
      <c r="C35" s="17">
        <v>0.29444444444444445</v>
      </c>
      <c r="D35" s="18" t="s">
        <v>9</v>
      </c>
      <c r="E35" s="18" t="s">
        <v>9</v>
      </c>
      <c r="F35" s="18">
        <v>0.52638888888888891</v>
      </c>
      <c r="G35" s="18">
        <v>0.61527777777777781</v>
      </c>
      <c r="H35" s="18">
        <v>0.74027777777777781</v>
      </c>
      <c r="I35" s="18" t="s">
        <v>9</v>
      </c>
      <c r="J35" s="35" t="s">
        <v>9</v>
      </c>
      <c r="K35" s="20">
        <v>0.79791666666666672</v>
      </c>
    </row>
    <row r="36" spans="1:11" x14ac:dyDescent="0.25">
      <c r="A36" s="2"/>
      <c r="B36" s="11" t="s">
        <v>35</v>
      </c>
      <c r="C36" s="12">
        <v>0.29583333333333334</v>
      </c>
      <c r="D36" s="13" t="s">
        <v>9</v>
      </c>
      <c r="E36" s="13" t="s">
        <v>9</v>
      </c>
      <c r="F36" s="13">
        <v>0.52777777777777779</v>
      </c>
      <c r="G36" s="13">
        <v>0.61736111111111114</v>
      </c>
      <c r="H36" s="13">
        <v>0.74236111111111114</v>
      </c>
      <c r="I36" s="13" t="s">
        <v>9</v>
      </c>
      <c r="J36" s="34" t="s">
        <v>9</v>
      </c>
      <c r="K36" s="15">
        <v>0.7993055555555556</v>
      </c>
    </row>
    <row r="37" spans="1:11" x14ac:dyDescent="0.25">
      <c r="A37" s="2"/>
      <c r="B37" s="16" t="s">
        <v>36</v>
      </c>
      <c r="C37" s="17">
        <v>0.29722222222222222</v>
      </c>
      <c r="D37" s="18" t="s">
        <v>9</v>
      </c>
      <c r="E37" s="18" t="s">
        <v>9</v>
      </c>
      <c r="F37" s="18">
        <v>0.52847222222222223</v>
      </c>
      <c r="G37" s="18">
        <v>0.61736111111111114</v>
      </c>
      <c r="H37" s="18">
        <v>0.74236111111111114</v>
      </c>
      <c r="I37" s="18" t="s">
        <v>9</v>
      </c>
      <c r="J37" s="35" t="s">
        <v>9</v>
      </c>
      <c r="K37" s="20">
        <v>0.7993055555555556</v>
      </c>
    </row>
    <row r="38" spans="1:11" x14ac:dyDescent="0.25">
      <c r="A38" s="2"/>
      <c r="B38" s="11" t="s">
        <v>37</v>
      </c>
      <c r="C38" s="12">
        <v>0.2986111111111111</v>
      </c>
      <c r="D38" s="13" t="s">
        <v>9</v>
      </c>
      <c r="E38" s="13" t="s">
        <v>9</v>
      </c>
      <c r="F38" s="13">
        <v>0.52916666666666667</v>
      </c>
      <c r="G38" s="13">
        <v>0.61944444444444446</v>
      </c>
      <c r="H38" s="13">
        <v>0.74444444444444446</v>
      </c>
      <c r="I38" s="13" t="s">
        <v>9</v>
      </c>
      <c r="J38" s="34" t="s">
        <v>9</v>
      </c>
      <c r="K38" s="15">
        <v>0.80069444444444449</v>
      </c>
    </row>
    <row r="39" spans="1:11" x14ac:dyDescent="0.25">
      <c r="A39" s="2"/>
      <c r="B39" s="16" t="s">
        <v>38</v>
      </c>
      <c r="C39" s="17">
        <v>0.3</v>
      </c>
      <c r="D39" s="18" t="s">
        <v>9</v>
      </c>
      <c r="E39" s="18" t="s">
        <v>9</v>
      </c>
      <c r="F39" s="18">
        <v>0.53055555555555556</v>
      </c>
      <c r="G39" s="18">
        <v>0.62013888888888891</v>
      </c>
      <c r="H39" s="18">
        <v>0.74513888888888891</v>
      </c>
      <c r="I39" s="18" t="s">
        <v>9</v>
      </c>
      <c r="J39" s="35" t="s">
        <v>9</v>
      </c>
      <c r="K39" s="20">
        <v>0.80138888888888893</v>
      </c>
    </row>
    <row r="40" spans="1:11" x14ac:dyDescent="0.25">
      <c r="A40" s="2"/>
      <c r="B40" s="11" t="s">
        <v>39</v>
      </c>
      <c r="C40" s="40">
        <v>0.30138888888888887</v>
      </c>
      <c r="D40" s="13" t="s">
        <v>9</v>
      </c>
      <c r="E40" s="13" t="s">
        <v>9</v>
      </c>
      <c r="F40" s="13">
        <v>0.53055555555555556</v>
      </c>
      <c r="G40" s="13">
        <v>0.62083333333333335</v>
      </c>
      <c r="H40" s="13">
        <v>0.74583333333333335</v>
      </c>
      <c r="I40" s="13" t="s">
        <v>9</v>
      </c>
      <c r="J40" s="34" t="s">
        <v>9</v>
      </c>
      <c r="K40" s="15">
        <v>0.80208333333333337</v>
      </c>
    </row>
    <row r="41" spans="1:11" x14ac:dyDescent="0.25">
      <c r="A41" s="2"/>
      <c r="B41" s="16" t="s">
        <v>40</v>
      </c>
      <c r="C41" s="41">
        <v>0.30277777777777776</v>
      </c>
      <c r="D41" s="18" t="s">
        <v>9</v>
      </c>
      <c r="E41" s="18" t="s">
        <v>9</v>
      </c>
      <c r="F41" s="18">
        <v>0.53125</v>
      </c>
      <c r="G41" s="18">
        <v>0.62083333333333335</v>
      </c>
      <c r="H41" s="18">
        <v>0.74583333333333335</v>
      </c>
      <c r="I41" s="18" t="s">
        <v>9</v>
      </c>
      <c r="J41" s="35" t="s">
        <v>9</v>
      </c>
      <c r="K41" s="20">
        <v>0.80208333333333337</v>
      </c>
    </row>
    <row r="42" spans="1:11" x14ac:dyDescent="0.25">
      <c r="A42" s="2"/>
      <c r="B42" s="11" t="s">
        <v>41</v>
      </c>
      <c r="C42" s="40">
        <v>0.30416666666666664</v>
      </c>
      <c r="D42" s="13" t="s">
        <v>9</v>
      </c>
      <c r="E42" s="13" t="s">
        <v>9</v>
      </c>
      <c r="F42" s="13">
        <v>0.53125</v>
      </c>
      <c r="G42" s="13">
        <v>0.62152777777777779</v>
      </c>
      <c r="H42" s="13">
        <v>0.74652777777777779</v>
      </c>
      <c r="I42" s="13" t="s">
        <v>9</v>
      </c>
      <c r="J42" s="34" t="s">
        <v>9</v>
      </c>
      <c r="K42" s="15">
        <v>0.80277777777777781</v>
      </c>
    </row>
    <row r="43" spans="1:11" x14ac:dyDescent="0.25">
      <c r="A43" s="2"/>
      <c r="B43" s="16" t="s">
        <v>42</v>
      </c>
      <c r="C43" s="41">
        <v>0.30486111111111114</v>
      </c>
      <c r="D43" s="18" t="s">
        <v>9</v>
      </c>
      <c r="E43" s="18" t="s">
        <v>9</v>
      </c>
      <c r="F43" s="18">
        <v>0.53194444444444444</v>
      </c>
      <c r="G43" s="18">
        <v>0.62222222222222223</v>
      </c>
      <c r="H43" s="18">
        <v>0.74722222222222223</v>
      </c>
      <c r="I43" s="18" t="s">
        <v>9</v>
      </c>
      <c r="J43" s="35" t="s">
        <v>9</v>
      </c>
      <c r="K43" s="20">
        <v>0.80347222222222225</v>
      </c>
    </row>
    <row r="44" spans="1:11" x14ac:dyDescent="0.25">
      <c r="A44" s="2"/>
      <c r="B44" s="11" t="s">
        <v>43</v>
      </c>
      <c r="C44" s="40">
        <v>0.30555555555555558</v>
      </c>
      <c r="D44" s="13" t="s">
        <v>9</v>
      </c>
      <c r="E44" s="13" t="s">
        <v>9</v>
      </c>
      <c r="F44" s="13">
        <v>0.53263888888888888</v>
      </c>
      <c r="G44" s="13">
        <v>0.62291666666666667</v>
      </c>
      <c r="H44" s="13">
        <v>0.74791666666666667</v>
      </c>
      <c r="I44" s="13" t="s">
        <v>9</v>
      </c>
      <c r="J44" s="34" t="s">
        <v>9</v>
      </c>
      <c r="K44" s="15">
        <v>0.8041666666666667</v>
      </c>
    </row>
    <row r="45" spans="1:11" x14ac:dyDescent="0.25">
      <c r="A45" s="2"/>
      <c r="B45" s="16" t="s">
        <v>44</v>
      </c>
      <c r="C45" s="41">
        <v>0.30625000000000002</v>
      </c>
      <c r="D45" s="43">
        <v>0.34722222222222221</v>
      </c>
      <c r="E45" s="18" t="s">
        <v>9</v>
      </c>
      <c r="F45" s="18">
        <v>0.53402777777777777</v>
      </c>
      <c r="G45" s="18">
        <v>0.62430555555555556</v>
      </c>
      <c r="H45" s="18">
        <v>0.74930555555555556</v>
      </c>
      <c r="I45" s="18">
        <v>0.7319444444444444</v>
      </c>
      <c r="J45" s="33">
        <v>0.76111111111111107</v>
      </c>
      <c r="K45" s="20">
        <v>0.80486111111111114</v>
      </c>
    </row>
    <row r="46" spans="1:11" x14ac:dyDescent="0.25">
      <c r="A46" s="2"/>
      <c r="B46" s="11" t="s">
        <v>43</v>
      </c>
      <c r="C46" s="40">
        <v>0.30625000000000002</v>
      </c>
      <c r="D46" s="44">
        <v>0.34791666666666665</v>
      </c>
      <c r="E46" s="13" t="s">
        <v>9</v>
      </c>
      <c r="F46" s="13">
        <v>0.53472222222222221</v>
      </c>
      <c r="G46" s="13" t="s">
        <v>9</v>
      </c>
      <c r="H46" s="13" t="s">
        <v>9</v>
      </c>
      <c r="I46" s="13">
        <v>0.73263888888888884</v>
      </c>
      <c r="J46" s="32">
        <v>0.76180555555555551</v>
      </c>
      <c r="K46" s="15">
        <v>0.80625000000000002</v>
      </c>
    </row>
    <row r="47" spans="1:11" x14ac:dyDescent="0.25">
      <c r="A47" s="2"/>
      <c r="B47" s="16" t="s">
        <v>42</v>
      </c>
      <c r="C47" s="41">
        <v>0.30763888888888891</v>
      </c>
      <c r="D47" s="43">
        <v>0.34861111111111109</v>
      </c>
      <c r="E47" s="18" t="s">
        <v>9</v>
      </c>
      <c r="F47" s="18">
        <v>0.53541666666666665</v>
      </c>
      <c r="G47" s="18" t="s">
        <v>9</v>
      </c>
      <c r="H47" s="18" t="s">
        <v>9</v>
      </c>
      <c r="I47" s="18">
        <v>0.73263888888888884</v>
      </c>
      <c r="J47" s="33">
        <v>0.76180555555555551</v>
      </c>
      <c r="K47" s="20">
        <v>0.80625000000000002</v>
      </c>
    </row>
    <row r="48" spans="1:11" x14ac:dyDescent="0.25">
      <c r="A48" s="2"/>
      <c r="B48" s="11" t="s">
        <v>41</v>
      </c>
      <c r="C48" s="40">
        <v>0.30902777777777779</v>
      </c>
      <c r="D48" s="44">
        <v>0.35</v>
      </c>
      <c r="E48" s="13" t="s">
        <v>9</v>
      </c>
      <c r="F48" s="13">
        <v>0.53611111111111109</v>
      </c>
      <c r="G48" s="13" t="s">
        <v>9</v>
      </c>
      <c r="H48" s="13" t="s">
        <v>9</v>
      </c>
      <c r="I48" s="13">
        <v>0.73333333333333328</v>
      </c>
      <c r="J48" s="32">
        <v>0.76249999999999996</v>
      </c>
      <c r="K48" s="15">
        <v>0.80694444444444446</v>
      </c>
    </row>
    <row r="49" spans="1:21" x14ac:dyDescent="0.25">
      <c r="A49" s="2"/>
      <c r="B49" s="16" t="s">
        <v>40</v>
      </c>
      <c r="C49" s="41">
        <v>0.30972222222222223</v>
      </c>
      <c r="D49" s="43">
        <v>0.35069444444444442</v>
      </c>
      <c r="E49" s="18" t="s">
        <v>9</v>
      </c>
      <c r="F49" s="18">
        <v>0.53611111111111109</v>
      </c>
      <c r="G49" s="18" t="s">
        <v>9</v>
      </c>
      <c r="H49" s="18" t="s">
        <v>9</v>
      </c>
      <c r="I49" s="18">
        <v>0.73402777777777772</v>
      </c>
      <c r="J49" s="33">
        <v>0.7631944444444444</v>
      </c>
      <c r="K49" s="20">
        <v>0.80763888888888891</v>
      </c>
    </row>
    <row r="50" spans="1:21" x14ac:dyDescent="0.25">
      <c r="A50" s="2"/>
      <c r="B50" s="11" t="s">
        <v>45</v>
      </c>
      <c r="C50" s="40">
        <v>0.31041666666666667</v>
      </c>
      <c r="D50" s="44">
        <v>0.35208333333333336</v>
      </c>
      <c r="E50" s="13" t="s">
        <v>9</v>
      </c>
      <c r="F50" s="13">
        <v>0.53680555555555554</v>
      </c>
      <c r="G50" s="13" t="s">
        <v>9</v>
      </c>
      <c r="H50" s="13" t="s">
        <v>9</v>
      </c>
      <c r="I50" s="13">
        <v>0.73402777777777772</v>
      </c>
      <c r="J50" s="32">
        <v>0.7631944444444444</v>
      </c>
      <c r="K50" s="15">
        <v>0.80763888888888891</v>
      </c>
    </row>
    <row r="51" spans="1:21" x14ac:dyDescent="0.25">
      <c r="A51" s="2"/>
      <c r="B51" s="16" t="s">
        <v>46</v>
      </c>
      <c r="C51" s="41">
        <v>0.31180555555555556</v>
      </c>
      <c r="D51" s="43">
        <v>0.35416666666666669</v>
      </c>
      <c r="E51" s="18" t="s">
        <v>9</v>
      </c>
      <c r="F51" s="18">
        <v>0.53888888888888886</v>
      </c>
      <c r="G51" s="18" t="s">
        <v>9</v>
      </c>
      <c r="H51" s="18" t="s">
        <v>9</v>
      </c>
      <c r="I51" s="18">
        <v>0.73611111111111116</v>
      </c>
      <c r="J51" s="33">
        <v>0.76527777777777772</v>
      </c>
      <c r="K51" s="20">
        <v>0.81041666666666667</v>
      </c>
    </row>
    <row r="52" spans="1:21" x14ac:dyDescent="0.25">
      <c r="A52" s="2"/>
      <c r="B52" s="11" t="s">
        <v>47</v>
      </c>
      <c r="C52" s="40">
        <v>0.3125</v>
      </c>
      <c r="D52" s="44">
        <v>0.35625000000000001</v>
      </c>
      <c r="E52" s="13" t="s">
        <v>9</v>
      </c>
      <c r="F52" s="13">
        <v>0.53888888888888886</v>
      </c>
      <c r="G52" s="13" t="s">
        <v>9</v>
      </c>
      <c r="H52" s="13" t="s">
        <v>9</v>
      </c>
      <c r="I52" s="13">
        <v>0.73611111111111116</v>
      </c>
      <c r="J52" s="32">
        <v>0.76527777777777772</v>
      </c>
      <c r="K52" s="15">
        <v>0.81041666666666667</v>
      </c>
    </row>
    <row r="53" spans="1:21" x14ac:dyDescent="0.25">
      <c r="A53" s="2"/>
      <c r="B53" s="16" t="s">
        <v>48</v>
      </c>
      <c r="C53" s="41">
        <v>0.31527777777777777</v>
      </c>
      <c r="D53" s="43" t="s">
        <v>9</v>
      </c>
      <c r="E53" s="13">
        <v>0.35833333333333334</v>
      </c>
      <c r="F53" s="18">
        <v>0.54097222222222219</v>
      </c>
      <c r="G53" s="18" t="s">
        <v>9</v>
      </c>
      <c r="H53" s="18" t="s">
        <v>9</v>
      </c>
      <c r="I53" s="18" t="s">
        <v>9</v>
      </c>
      <c r="J53" s="35" t="s">
        <v>9</v>
      </c>
      <c r="K53" s="20" t="s">
        <v>9</v>
      </c>
    </row>
    <row r="54" spans="1:21" x14ac:dyDescent="0.25">
      <c r="A54" s="2"/>
      <c r="B54" s="11" t="s">
        <v>49</v>
      </c>
      <c r="C54" s="40">
        <v>0.31666666666666665</v>
      </c>
      <c r="D54" s="44" t="s">
        <v>9</v>
      </c>
      <c r="E54" s="13">
        <v>0.35972222222222222</v>
      </c>
      <c r="F54" s="13">
        <v>0.54236111111111107</v>
      </c>
      <c r="G54" s="13" t="s">
        <v>9</v>
      </c>
      <c r="H54" s="13" t="s">
        <v>9</v>
      </c>
      <c r="I54" s="13" t="s">
        <v>9</v>
      </c>
      <c r="J54" s="34" t="s">
        <v>9</v>
      </c>
      <c r="K54" s="15" t="s">
        <v>9</v>
      </c>
    </row>
    <row r="55" spans="1:21" x14ac:dyDescent="0.25">
      <c r="A55" s="2"/>
      <c r="B55" s="16" t="s">
        <v>47</v>
      </c>
      <c r="C55" s="41">
        <v>0.31944444444444442</v>
      </c>
      <c r="D55" s="43" t="s">
        <v>9</v>
      </c>
      <c r="E55" s="13">
        <v>0.3611111111111111</v>
      </c>
      <c r="F55" s="18">
        <v>0.5444444444444444</v>
      </c>
      <c r="G55" s="18" t="s">
        <v>9</v>
      </c>
      <c r="H55" s="18" t="s">
        <v>9</v>
      </c>
      <c r="I55" s="18" t="s">
        <v>9</v>
      </c>
      <c r="J55" s="35" t="s">
        <v>9</v>
      </c>
      <c r="K55" s="20" t="s">
        <v>9</v>
      </c>
    </row>
    <row r="56" spans="1:21" x14ac:dyDescent="0.25">
      <c r="A56" s="2"/>
      <c r="B56" s="11" t="s">
        <v>50</v>
      </c>
      <c r="C56" s="40">
        <v>0.32083333333333336</v>
      </c>
      <c r="D56" s="44">
        <v>0.36249999999999999</v>
      </c>
      <c r="E56" s="13">
        <v>0.36249999999999999</v>
      </c>
      <c r="F56" s="13">
        <v>0.54583333333333328</v>
      </c>
      <c r="G56" s="13" t="s">
        <v>9</v>
      </c>
      <c r="H56" s="13" t="s">
        <v>9</v>
      </c>
      <c r="I56" s="13">
        <v>0.73750000000000004</v>
      </c>
      <c r="J56" s="32">
        <v>0.76666666666666672</v>
      </c>
      <c r="K56" s="15">
        <v>0.81180555555555556</v>
      </c>
    </row>
    <row r="57" spans="1:21" x14ac:dyDescent="0.25">
      <c r="A57" s="2"/>
      <c r="B57" s="16" t="s">
        <v>51</v>
      </c>
      <c r="C57" s="41">
        <v>0.3263888888888889</v>
      </c>
      <c r="D57" s="43" t="s">
        <v>9</v>
      </c>
      <c r="E57" s="13">
        <v>0.36458333333333331</v>
      </c>
      <c r="F57" s="18">
        <v>0.54861111111111116</v>
      </c>
      <c r="G57" s="18" t="s">
        <v>9</v>
      </c>
      <c r="H57" s="18" t="s">
        <v>9</v>
      </c>
      <c r="I57" s="18" t="s">
        <v>9</v>
      </c>
      <c r="J57" s="35" t="s">
        <v>9</v>
      </c>
      <c r="K57" s="20">
        <v>0.81458333333333333</v>
      </c>
    </row>
    <row r="58" spans="1:21" x14ac:dyDescent="0.25">
      <c r="A58" s="2"/>
      <c r="B58" s="11" t="s">
        <v>52</v>
      </c>
      <c r="C58" s="40">
        <v>0.32847222222222222</v>
      </c>
      <c r="D58" s="44">
        <v>0.3659722222222222</v>
      </c>
      <c r="E58" s="13">
        <v>0.36875000000000002</v>
      </c>
      <c r="F58" s="13">
        <v>0.55347222222222225</v>
      </c>
      <c r="G58" s="13" t="s">
        <v>9</v>
      </c>
      <c r="H58" s="13" t="s">
        <v>9</v>
      </c>
      <c r="I58" s="13">
        <v>0.74236111111111114</v>
      </c>
      <c r="J58" s="32">
        <v>0.77152777777777781</v>
      </c>
      <c r="K58" s="15">
        <v>0.81944444444444442</v>
      </c>
    </row>
    <row r="59" spans="1:21" x14ac:dyDescent="0.25">
      <c r="A59" s="2"/>
      <c r="B59" s="16" t="s">
        <v>53</v>
      </c>
      <c r="C59" s="41">
        <v>0.33194444444444443</v>
      </c>
      <c r="D59" s="43">
        <v>0.36666666666666664</v>
      </c>
      <c r="E59" s="13">
        <v>0.36944444444444446</v>
      </c>
      <c r="F59" s="18">
        <v>0.5541666666666667</v>
      </c>
      <c r="G59" s="18" t="s">
        <v>9</v>
      </c>
      <c r="H59" s="18" t="s">
        <v>9</v>
      </c>
      <c r="I59" s="18">
        <v>0.74305555555555558</v>
      </c>
      <c r="J59" s="33">
        <v>0.77222222222222225</v>
      </c>
      <c r="K59" s="20">
        <v>0.82013888888888886</v>
      </c>
    </row>
    <row r="60" spans="1:21" x14ac:dyDescent="0.25">
      <c r="A60" s="2"/>
      <c r="B60" s="11" t="s">
        <v>54</v>
      </c>
      <c r="C60" s="40">
        <v>0.33263888888888887</v>
      </c>
      <c r="D60" s="44">
        <v>0.36736111111111114</v>
      </c>
      <c r="E60" s="13">
        <v>0.37013888888888891</v>
      </c>
      <c r="F60" s="13">
        <v>0.55486111111111114</v>
      </c>
      <c r="G60" s="14" t="s">
        <v>9</v>
      </c>
      <c r="H60" s="14" t="s">
        <v>9</v>
      </c>
      <c r="I60" s="13">
        <v>0.74375000000000002</v>
      </c>
      <c r="J60" s="32">
        <v>0.7729166666666667</v>
      </c>
      <c r="K60" s="15">
        <v>0.8208333333333333</v>
      </c>
    </row>
    <row r="61" spans="1:21" ht="15.75" thickBot="1" x14ac:dyDescent="0.3">
      <c r="A61" s="2"/>
      <c r="B61" s="21" t="s">
        <v>55</v>
      </c>
      <c r="C61" s="42">
        <v>0.33263888888888887</v>
      </c>
      <c r="D61" s="45" t="s">
        <v>9</v>
      </c>
      <c r="E61" s="48" t="s">
        <v>9</v>
      </c>
      <c r="F61" s="24">
        <v>0.55555555555555558</v>
      </c>
      <c r="G61" s="23" t="s">
        <v>9</v>
      </c>
      <c r="H61" s="23" t="s">
        <v>9</v>
      </c>
      <c r="I61" s="24">
        <v>0.74444444444444446</v>
      </c>
      <c r="J61" s="36">
        <v>0.77361111111111114</v>
      </c>
      <c r="K61" s="25">
        <v>0.82152777777777775</v>
      </c>
    </row>
    <row r="62" spans="1:21" x14ac:dyDescent="0.25">
      <c r="A62" s="2"/>
    </row>
    <row r="63" spans="1:21" x14ac:dyDescent="0.25">
      <c r="A63" s="2">
        <f>LEN(_xlfn.CONCAT(
IF(ISNUMBER(MATCH("A-2", C7:U7, 0)), "A-2 - Anual segundas-feiras | ",""),
IF(ISNUMBER(MATCH("A-2ou3F", C7:U7, 0)), "A-2ou3F - Anual segundas-feiras | ",""),
IF(ISNUMBER(MATCH("A-3", C7:U7, 0)), "A-3 - Anual terças-feiras | ",""),
IF(ISNUMBER(MATCH("A-36", C7:U7, 0)), "A-36 - Anual terças-feiras + sextas-feiras | ",""),
IF(ISNUMBER(MATCH("A-4", C7:U7, 0)), "A-4 - Anual quartas-feiras | ",""),
IF(ISNUMBER(MATCH("A-5", C7:U7, 0)), "A-5 - Anual quintas-feiras | ",""),
IF(ISNUMBER(MATCH("A-6", C7:U7, 0)), "A-6 - Anual sextas-feiras | ",""),
IF(ISNUMBER(MATCH("A-6ou5F", C7:U7, 0)), "A-6ou5F - Anual sextas-feiras | ",""),
IF(ISNUMBER(MATCH("A-DF", C7:U7, 0)), "A-DF - Anual aos domingos | ",""),
IF(ISNUMBER(MATCH("A-Dou2F", C7:U7, 0)), "A-Dou2F - Anual aos domingos | ",""),
IF(ISNUMBER(MATCH("A-MACOR", C7:U7, 0)), "A-MACOR - Anual quintas-feiras | ",""),
IF(ISNUMBER(MATCH("A-MCND", C7:U7, 0)), "A-MCND - Anual terças-feiras + sextas-feiras | ",""),
IF(ISNUMBER(MATCH("A-MESPL", C7:U7, 0)), "A-MESPL - Anual aos domingos | ",""),
IF(ISNUMBER(MATCH("A-MGOI", C7:U7, 0)), "A-MGOI - Anual terças-feiras | ",""),
IF(ISNUMBER(MATCH("A-MMCV", C7:U7, 0)), "A-MMCV - Anual quartas-feiras | ",""),
IF(ISNUMBER(MATCH("A-MPPS", C7:U7, 0)), "A-MPPS - Anual quintas-feiras | ",""),
IF(ISNUMBER(MATCH("A-MPRS", C7:U7, 0)), "A-MPRS - Anual segundas-feiras | ",""),
IF(ISNUMBER(MATCH("A-MSRE", C7:U7, 0)), "A-MSRE - Anual segundas-feiras | ",""),
IF(ISNUMBER(MATCH("A-S", C7:U7, 0)), "A-S - Anual aos sábados | ",""),
IF(ISNUMBER(MATCH("AS1-MMCV", C7:U7, 0)), "AS1-MMCV - quartas-feiras | ",""),
IF(ISNUMBER(MATCH("AS2-MMCV", C7:U7, 0)), "AS2-MMCV - quartas-feiras | ",""),
IF(ISNUMBER(MATCH("AS2-MOHP", C7:U7, 0)), "AS2-MOHP - segundas-feiras | ",""),
IF(ISNUMBER(MATCH("AS3-MMCV", C7:U7, 0)), "AS3-MMCV - quartas-feiras | ",""),
IF(ISNUMBER(MATCH("AS4-MMCV", C7:U7, 0)), "AS4-MMCV - quartas-feiras | ",""),
IF(ISNUMBER(MATCH("A-SDF", C7:U7, 0)), "A-SDF - Anual aos fins de femana | ",""),
IF(ISNUMBER(MATCH("A-U", C7:U7, 0)), "A-U - Anual Dias Úteis | ",""),
IF(ISNUMBER(MATCH("E-2", C7:U7, 0)), "E-2 - Período Escolar segundas-feiras | ",""),
IF(ISNUMBER(MATCH("E-2345", C7:U7, 0)), "E-2345 - Período Escolar segundas-feiras + terças-feiras + quartas-feiras + quintas-feiras | ",""),
IF(ISNUMBER(MATCH("E-2346", C7:U7, 0)), "E-2346 - Período Escolar segundas-feiras + terças-feiras + quartas-feiras + sextas-feiras | ",""),
IF(ISNUMBER(MATCH("E-235", C7:U7, 0)), "E-235 - Período Escolar segundas-feiras + terças-feiras + quintas-feiras | ",""),
IF(ISNUMBER(MATCH("E-2356", C7:U7, 0)), "E-2356 - Período Escolar segundas-feiras + terças-feiras + quintas-feiras + sextas-feiras | ",""),
IF(ISNUMBER(MATCH("E-245", C7:U7, 0)), "E-245 - Período Escolar segundas-feiras + quartas-feiras + quintas-feiras | ",""),
IF(ISNUMBER(MATCH("E-2456", C7:U7, 0)), "E-2456 - Período Escolar segundas-feiras + quartas-feiras + quintas-feiras + sextas-feiras | ",""),
IF(ISNUMBER(MATCH("E-26", C7:U7, 0)), "E-26 - Período Escolar segundas-feiras + sextas-feiras | ",""),
IF(ISNUMBER(MATCH("E-3", C7:U7, 0)), "E-3 - Período Escolar terças-feiras | ",""),
IF(ISNUMBER(MATCH("E-345", C7:U7, 0)), "E-345 - Período Escolar terças-feiras + quartas-feiras + quintas-feiras | ",""),
IF(ISNUMBER(MATCH("E-3456", C7:U7, 0)), "E-3456 - Período Escolar terças-feiras + quartas-feiras + quintas-feiras + sextas-feiras | ",""),
IF(ISNUMBER(MATCH("E-346", C7:U7, 0)), "E-346 - Período Escolar terças-feiras + quartas-feiras + sextas-feiras | ",""),
IF(ISNUMBER(MATCH("E-35", C7:U7, 0)), "E-35 - Período Escolar terças-feiras + quintas-feiras | ",""),
IF(ISNUMBER(MATCH("E-36", C7:U7, 0)), "E-36 - Período Escolar terças-feiras + sextas-feiras | ",""),
IF(ISNUMBER(MATCH("E-4", C7:U7, 0)), "E-4 - Período Escolar quartas-feiras | ",""),
IF(ISNUMBER(MATCH("E-45", C7:U7, 0)), "E-45 - Período Escolar quartas-feiras + quintas-feiras | ",""),
IF(ISNUMBER(MATCH("E-46", C7:U7, 0)), "E-46 - Período Escolar quartas-feiras + sextas-feiras | ",""),
IF(ISNUMBER(MATCH("E-5", C7:U7, 0)), "E-5 - Período Escolar quintas-feiras | ",""),
IF(ISNUMBER(MATCH("E-6", C7:U7, 0)), "E-6 - Período Escolar sextas-feiras | ",""),
IF(ISNUMBER(MATCH("E-MPPS", C7:U7, 0)), "E-MPPS - Período Escolar quintas-feiras | ",""),
IF(ISNUMBER(MATCH("EQA-5", C7:U7, 0)), "EQA-5 - quintas-feiras | ",""),
IF(ISNUMBER(MATCH("EQB-5", C7:U7, 0)), "EQB-5 - quintas-feiras | ",""),
IF(ISNUMBER(MATCH("E-U", C7:U7, 0)), "E-U - Período Escolar Dias Úteis | ",""),
IF(ISNUMBER(MATCH("EXPO-FACIC", C7:U7, 0)), "EXPO-FACIC - Todos os dias | ",""),
IF(ISNUMBER(MATCH("FE-2", C7:U7, 0)), "FE-2 - Férias Escolares segundas-feiras | ",""),
IF(ISNUMBER(MATCH("FE-2346", C7:U7, 0)), "FE-2346 - Férias Escolares segundas-feiras + terças-feiras + quartas-feiras + sextas-feiras | ",""),
IF(ISNUMBER(MATCH("FE-2356", C7:U7, 0)), "FE-2356 - Férias Escolares segundas-feiras + terças-feiras + quintas-feiras + sextas-feiras | ",""),
IF(ISNUMBER(MATCH("FE-2456", C7:U7, 0)), "FE-2456 - Férias Escolares segundas-feiras + quartas-feiras + quintas-feiras + sextas-feiras | ",""),
IF(ISNUMBER(MATCH("FE-246", C7:U7, 0)), "FE-246 - Férias Escolares segundas-feiras + quartas-feiras + sextas-feiras | ",""),
IF(ISNUMBER(MATCH("FE-3", C7:U7, 0)), "FE-3 - Férias Escolares terças-feiras | ",""),
IF(ISNUMBER(MATCH("FE-4", C7:U7, 0)), "FE-4 - Férias Escolares quartas-feiras | ",""),
IF(ISNUMBER(MATCH("FE-5", C7:U7, 0)), "FE-5 - Férias Escolares quintas-feiras | ",""),
IF(ISNUMBER(MATCH("FE-6", C7:U7, 0)), "FE-6 - Férias Escolares sextas-feiras | ",""),
IF(ISNUMBER(MATCH("FE-MACOR", C7:U7, 0)), "FE-MACOR - Férias Escolares quintas-feiras | ",""),
IF(ISNUMBER(MATCH("FE-MPPS", C7:U7, 0)), "FE-MPPS - Férias Escolares quintas-feiras | ",""),
IF(ISNUMBER(MATCH("FEQA-5", C7:U7, 0)), "FEQA-5 - quintas-feiras | ",""),
IF(ISNUMBER(MATCH("FEQB-5", C7:U7, 0)), "FEQB-5 - quintas-feiras | ",""),
IF(ISNUMBER(MATCH("FE-U", C7:U7, 0)), "FE-U - Férias Escolares Dias Úteis | ",""),
IF(ISNUMBER(MATCH("FEX2-U", C7:U7, 0)), "FEX2-U - Dias Úteis | ",""),
IF(ISNUMBER(MATCH("JS-SDF", C7:U7, 0)), "JS-SDF - aos fins de femana | ",""),
IF(ISNUMBER(MATCH("JS-U", C7:U7, 0)), "JS-U - Dias Úteis | ",""),
IF(ISNUMBER(MATCH("V-246", C7:U7, 0)), "V-246 - segundas-feiras + quartas-feiras + sextas-feiras | ",""),
IF(ISNUMBER(MATCH("V-DF", C7:U7, 0)), "V-DF - aos domingos | ",""),
IF(ISNUMBER(MATCH("V-SDF", C7:U7, 0)), "V-SDF - aos fins de femana | ",""),
IF(ISNUMBER(MATCH("V-U", C7:U7, 0)), "V-U - Dias Úteis | ",""),
IF(ISNUMBER(MATCH("XAGO-U", C7:U7, 0)), "XAGO-U - Dias Úteis | ",""),
IF(ISNUMBER(MATCH("XJA-DF", C7:U7, 0)), "XJA-DF - aos domingos | ",""),
IF(ISNUMBER(MATCH("XJA-U", C7:U7, 0)), "XJA-U - Dias Úteis | ",""),
IF(ISNUMBER(MATCH("XJS-U", C7:U7, 0)), "XJS-U - Dias Úteis | ",""),
))</f>
        <v>60</v>
      </c>
      <c r="B63" s="59" t="s">
        <v>56</v>
      </c>
      <c r="C63" s="60" t="str">
        <f>_xlfn.TEXTJOIN(" | ",TRUE,AA7:DQ7)</f>
        <v/>
      </c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</row>
    <row r="64" spans="1:21" x14ac:dyDescent="0.25">
      <c r="A64" s="2"/>
      <c r="B64" s="59"/>
      <c r="C64" s="26" t="s">
        <v>57</v>
      </c>
      <c r="D64" s="27" t="s">
        <v>58</v>
      </c>
      <c r="E64" s="27"/>
      <c r="F64" s="27"/>
      <c r="G64" s="27"/>
      <c r="H64" s="27"/>
      <c r="I64" s="27"/>
      <c r="J64" s="27"/>
      <c r="K64" s="26" t="s">
        <v>59</v>
      </c>
      <c r="L64" s="28" t="s">
        <v>60</v>
      </c>
      <c r="M64" s="28"/>
      <c r="N64" s="28"/>
      <c r="O64" s="28"/>
      <c r="P64" s="28"/>
      <c r="Q64" s="28"/>
      <c r="R64" s="28"/>
      <c r="S64" s="28"/>
      <c r="T64" s="28"/>
      <c r="U64" s="28"/>
    </row>
    <row r="65" spans="1:21" ht="15.75" thickBot="1" x14ac:dyDescent="0.3">
      <c r="A65" s="2"/>
    </row>
    <row r="66" spans="1:21" ht="36.75" x14ac:dyDescent="0.25">
      <c r="A66" s="2"/>
      <c r="B66" s="3">
        <f>B4</f>
        <v>311</v>
      </c>
      <c r="C66" s="4" t="e">
        <f>_xlfn.CONCAT(IF(T66="IDA",_xlfn.CONCAT(VLOOKUP(VALUE(B66),[1]!Tabela1[#Data],4,FALSE)," -&gt; ",VLOOKUP(VALUE(B66),[1]!Tabela1[#Data],3,FALSE)),_xlfn.CONCAT(VLOOKUP(VALUE(B66),[1]!Tabela1[#Data],3,FALSE)," -&gt; ",VLOOKUP(VALUE(B66),[1]!Tabela1[#Data],4,FALSE)))," ",VLOOKUP(VALUE(B4),[1]!Tabela1[#Data],5,FALSE))</f>
        <v>#REF!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62" t="s">
        <v>61</v>
      </c>
      <c r="U66" s="62"/>
    </row>
    <row r="67" spans="1:21" ht="15.75" thickBot="1" x14ac:dyDescent="0.3">
      <c r="A67" s="2"/>
    </row>
    <row r="68" spans="1:21" ht="21.75" thickBot="1" x14ac:dyDescent="0.3">
      <c r="A68" s="2"/>
      <c r="B68" s="5" t="e">
        <f>C66</f>
        <v>#REF!</v>
      </c>
      <c r="C68" s="63" t="s">
        <v>4</v>
      </c>
      <c r="D68" s="63"/>
      <c r="E68" s="63"/>
      <c r="F68" s="63"/>
      <c r="G68" s="63"/>
      <c r="H68" s="63"/>
      <c r="I68" s="63"/>
      <c r="J68" s="63"/>
      <c r="K68" s="64"/>
    </row>
    <row r="69" spans="1:21" x14ac:dyDescent="0.25">
      <c r="A69" s="2"/>
      <c r="B69" s="6" t="s">
        <v>5</v>
      </c>
      <c r="C69" s="29" t="s">
        <v>7</v>
      </c>
      <c r="D69" s="37" t="s">
        <v>6</v>
      </c>
      <c r="E69" s="9" t="s">
        <v>6</v>
      </c>
      <c r="F69" s="9" t="s">
        <v>7</v>
      </c>
      <c r="G69" s="9" t="s">
        <v>6</v>
      </c>
      <c r="H69" s="37" t="s">
        <v>6</v>
      </c>
      <c r="I69" s="37" t="s">
        <v>6</v>
      </c>
      <c r="J69" s="9" t="s">
        <v>6</v>
      </c>
      <c r="K69" s="39" t="s">
        <v>6</v>
      </c>
    </row>
    <row r="70" spans="1:21" x14ac:dyDescent="0.25">
      <c r="A70" s="2"/>
      <c r="B70" s="11" t="s">
        <v>62</v>
      </c>
      <c r="C70" s="30" t="s">
        <v>9</v>
      </c>
      <c r="D70" s="14" t="s">
        <v>9</v>
      </c>
      <c r="E70" s="13" t="s">
        <v>9</v>
      </c>
      <c r="F70" s="13">
        <v>0.56597222222222221</v>
      </c>
      <c r="G70" s="14" t="s">
        <v>9</v>
      </c>
      <c r="H70" s="13" t="s">
        <v>9</v>
      </c>
      <c r="I70" s="46">
        <v>0.73958333333333337</v>
      </c>
      <c r="J70" s="13" t="s">
        <v>9</v>
      </c>
      <c r="K70" s="15">
        <v>0.76388888888888884</v>
      </c>
    </row>
    <row r="71" spans="1:21" x14ac:dyDescent="0.25">
      <c r="A71" s="2"/>
      <c r="B71" s="16" t="s">
        <v>63</v>
      </c>
      <c r="C71" s="31" t="s">
        <v>9</v>
      </c>
      <c r="D71" s="18">
        <v>0.33333333333333331</v>
      </c>
      <c r="E71" s="18">
        <v>0.35069444444444442</v>
      </c>
      <c r="F71" s="18">
        <v>0.56666666666666665</v>
      </c>
      <c r="G71" s="19" t="s">
        <v>9</v>
      </c>
      <c r="H71" s="18">
        <v>0.71180555555555558</v>
      </c>
      <c r="I71" s="47">
        <v>0.74027777777777781</v>
      </c>
      <c r="J71" s="18" t="s">
        <v>9</v>
      </c>
      <c r="K71" s="20">
        <v>0.7680555555555556</v>
      </c>
    </row>
    <row r="72" spans="1:21" x14ac:dyDescent="0.25">
      <c r="A72" s="2"/>
      <c r="B72" s="11" t="s">
        <v>64</v>
      </c>
      <c r="C72" s="30" t="s">
        <v>9</v>
      </c>
      <c r="D72" s="13">
        <v>0.33402777777777776</v>
      </c>
      <c r="E72" s="13">
        <v>0.35069444444444442</v>
      </c>
      <c r="F72" s="13">
        <v>0.56666666666666665</v>
      </c>
      <c r="G72" s="14" t="s">
        <v>9</v>
      </c>
      <c r="H72" s="13">
        <v>0.71250000000000002</v>
      </c>
      <c r="I72" s="46">
        <v>0.74097222222222225</v>
      </c>
      <c r="J72" s="13" t="s">
        <v>9</v>
      </c>
      <c r="K72" s="15">
        <v>0.7680555555555556</v>
      </c>
    </row>
    <row r="73" spans="1:21" x14ac:dyDescent="0.25">
      <c r="A73" s="2"/>
      <c r="B73" s="16" t="s">
        <v>65</v>
      </c>
      <c r="C73" s="31" t="s">
        <v>9</v>
      </c>
      <c r="D73" s="18">
        <v>0.33402777777777776</v>
      </c>
      <c r="E73" s="18">
        <v>0.35138888888888886</v>
      </c>
      <c r="F73" s="18">
        <v>0.56736111111111109</v>
      </c>
      <c r="G73" s="19" t="s">
        <v>9</v>
      </c>
      <c r="H73" s="18">
        <v>0.71527777777777779</v>
      </c>
      <c r="I73" s="47">
        <v>0.74097222222222225</v>
      </c>
      <c r="J73" s="18" t="s">
        <v>9</v>
      </c>
      <c r="K73" s="20">
        <v>0.76875000000000004</v>
      </c>
    </row>
    <row r="74" spans="1:21" x14ac:dyDescent="0.25">
      <c r="A74" s="2"/>
      <c r="B74" s="11" t="s">
        <v>55</v>
      </c>
      <c r="C74" s="12">
        <v>0.28819444444444442</v>
      </c>
      <c r="D74" s="14" t="s">
        <v>9</v>
      </c>
      <c r="E74" s="13" t="s">
        <v>9</v>
      </c>
      <c r="F74" s="13">
        <v>0.56805555555555554</v>
      </c>
      <c r="G74" s="14" t="s">
        <v>9</v>
      </c>
      <c r="H74" s="13">
        <v>0.71527777777777779</v>
      </c>
      <c r="I74" s="46">
        <v>0.7416666666666667</v>
      </c>
      <c r="J74" s="13" t="s">
        <v>9</v>
      </c>
      <c r="K74" s="15">
        <v>0.76944444444444449</v>
      </c>
    </row>
    <row r="75" spans="1:21" x14ac:dyDescent="0.25">
      <c r="A75" s="2"/>
      <c r="B75" s="16" t="s">
        <v>54</v>
      </c>
      <c r="C75" s="17">
        <v>0.28819444444444442</v>
      </c>
      <c r="D75" s="18">
        <v>0.3347222222222222</v>
      </c>
      <c r="E75" s="18">
        <v>0.35208333333333336</v>
      </c>
      <c r="F75" s="18">
        <v>0.56874999999999998</v>
      </c>
      <c r="G75" s="19" t="s">
        <v>9</v>
      </c>
      <c r="H75" s="18">
        <v>0.71597222222222223</v>
      </c>
      <c r="I75" s="47">
        <v>0.74236111111111114</v>
      </c>
      <c r="J75" s="18" t="s">
        <v>9</v>
      </c>
      <c r="K75" s="20">
        <v>0.77013888888888893</v>
      </c>
    </row>
    <row r="76" spans="1:21" x14ac:dyDescent="0.25">
      <c r="A76" s="2"/>
      <c r="B76" s="11" t="s">
        <v>53</v>
      </c>
      <c r="C76" s="12">
        <v>0.28888888888888886</v>
      </c>
      <c r="D76" s="13">
        <v>0.33541666666666664</v>
      </c>
      <c r="E76" s="13">
        <v>0.35208333333333336</v>
      </c>
      <c r="F76" s="13">
        <v>0.56874999999999998</v>
      </c>
      <c r="G76" s="14" t="s">
        <v>9</v>
      </c>
      <c r="H76" s="13">
        <v>0.71666666666666667</v>
      </c>
      <c r="I76" s="46">
        <v>0.74236111111111114</v>
      </c>
      <c r="J76" s="13" t="s">
        <v>9</v>
      </c>
      <c r="K76" s="15">
        <v>0.77013888888888893</v>
      </c>
    </row>
    <row r="77" spans="1:21" x14ac:dyDescent="0.25">
      <c r="A77" s="2"/>
      <c r="B77" s="16" t="s">
        <v>52</v>
      </c>
      <c r="C77" s="17">
        <v>0.28958333333333336</v>
      </c>
      <c r="D77" s="18">
        <v>0.33611111111111114</v>
      </c>
      <c r="E77" s="18">
        <v>0.3527777777777778</v>
      </c>
      <c r="F77" s="18">
        <v>0.57013888888888886</v>
      </c>
      <c r="G77" s="19" t="s">
        <v>9</v>
      </c>
      <c r="H77" s="18">
        <v>0.71875</v>
      </c>
      <c r="I77" s="47">
        <v>0.74375000000000002</v>
      </c>
      <c r="J77" s="18" t="s">
        <v>9</v>
      </c>
      <c r="K77" s="20">
        <v>0.77152777777777781</v>
      </c>
    </row>
    <row r="78" spans="1:21" x14ac:dyDescent="0.25">
      <c r="A78" s="2"/>
      <c r="B78" s="11" t="s">
        <v>51</v>
      </c>
      <c r="C78" s="12">
        <v>0.29583333333333334</v>
      </c>
      <c r="D78" s="14" t="s">
        <v>9</v>
      </c>
      <c r="E78" s="13" t="s">
        <v>9</v>
      </c>
      <c r="F78" s="13">
        <v>0.5756944444444444</v>
      </c>
      <c r="G78" s="14" t="s">
        <v>9</v>
      </c>
      <c r="H78" s="13">
        <v>0.72222222222222221</v>
      </c>
      <c r="I78" s="46">
        <v>0.74791666666666667</v>
      </c>
      <c r="J78" s="13" t="s">
        <v>9</v>
      </c>
      <c r="K78" s="15">
        <v>0.77708333333333335</v>
      </c>
    </row>
    <row r="79" spans="1:21" x14ac:dyDescent="0.25">
      <c r="A79" s="2"/>
      <c r="B79" s="16" t="s">
        <v>50</v>
      </c>
      <c r="C79" s="17">
        <v>0.29791666666666666</v>
      </c>
      <c r="D79" s="18">
        <v>0.34097222222222223</v>
      </c>
      <c r="E79" s="18">
        <v>0.35694444444444445</v>
      </c>
      <c r="F79" s="18">
        <v>0.57777777777777772</v>
      </c>
      <c r="G79" s="19" t="s">
        <v>9</v>
      </c>
      <c r="H79" s="18">
        <v>0.72847222222222219</v>
      </c>
      <c r="I79" s="47">
        <v>0.75</v>
      </c>
      <c r="J79" s="18" t="s">
        <v>9</v>
      </c>
      <c r="K79" s="20">
        <v>0.77916666666666667</v>
      </c>
    </row>
    <row r="80" spans="1:21" x14ac:dyDescent="0.25">
      <c r="A80" s="2"/>
      <c r="B80" s="11" t="s">
        <v>47</v>
      </c>
      <c r="C80" s="12">
        <v>0.29930555555555555</v>
      </c>
      <c r="D80" s="13">
        <v>0.34166666666666667</v>
      </c>
      <c r="E80" s="13" t="s">
        <v>9</v>
      </c>
      <c r="F80" s="13">
        <v>0.57847222222222228</v>
      </c>
      <c r="G80" s="14" t="s">
        <v>9</v>
      </c>
      <c r="H80" s="13">
        <v>0.72986111111111107</v>
      </c>
      <c r="I80" s="46">
        <v>0.75069444444444444</v>
      </c>
      <c r="J80" s="13" t="s">
        <v>9</v>
      </c>
      <c r="K80" s="15">
        <v>0.77986111111111112</v>
      </c>
    </row>
    <row r="81" spans="1:11" x14ac:dyDescent="0.25">
      <c r="A81" s="2"/>
      <c r="B81" s="16" t="s">
        <v>49</v>
      </c>
      <c r="C81" s="31" t="s">
        <v>9</v>
      </c>
      <c r="D81" s="19" t="s">
        <v>9</v>
      </c>
      <c r="E81" s="18" t="s">
        <v>9</v>
      </c>
      <c r="F81" s="18">
        <v>0.5805555555555556</v>
      </c>
      <c r="G81" s="19" t="s">
        <v>9</v>
      </c>
      <c r="H81" s="18">
        <v>0.73263888888888884</v>
      </c>
      <c r="I81" s="47">
        <v>0.75277777777777777</v>
      </c>
      <c r="J81" s="18" t="s">
        <v>9</v>
      </c>
      <c r="K81" s="20">
        <v>0.78194444444444444</v>
      </c>
    </row>
    <row r="82" spans="1:11" x14ac:dyDescent="0.25">
      <c r="A82" s="2"/>
      <c r="B82" s="11" t="s">
        <v>48</v>
      </c>
      <c r="C82" s="30" t="s">
        <v>9</v>
      </c>
      <c r="D82" s="14" t="s">
        <v>9</v>
      </c>
      <c r="E82" s="13" t="s">
        <v>9</v>
      </c>
      <c r="F82" s="13">
        <v>0.58263888888888893</v>
      </c>
      <c r="G82" s="14" t="s">
        <v>9</v>
      </c>
      <c r="H82" s="13">
        <v>0.73402777777777772</v>
      </c>
      <c r="I82" s="46">
        <v>0.75416666666666665</v>
      </c>
      <c r="J82" s="13" t="s">
        <v>9</v>
      </c>
      <c r="K82" s="15">
        <v>0.78402777777777777</v>
      </c>
    </row>
    <row r="83" spans="1:11" x14ac:dyDescent="0.25">
      <c r="A83" s="2"/>
      <c r="B83" s="16" t="s">
        <v>47</v>
      </c>
      <c r="C83" s="31" t="s">
        <v>9</v>
      </c>
      <c r="D83" s="19" t="s">
        <v>9</v>
      </c>
      <c r="E83" s="18" t="s">
        <v>9</v>
      </c>
      <c r="F83" s="18">
        <v>0.58402777777777781</v>
      </c>
      <c r="G83" s="19" t="s">
        <v>9</v>
      </c>
      <c r="H83" s="18">
        <v>0.73611111111111116</v>
      </c>
      <c r="I83" s="47">
        <v>0.75555555555555554</v>
      </c>
      <c r="J83" s="18" t="s">
        <v>9</v>
      </c>
      <c r="K83" s="20">
        <v>0.78541666666666665</v>
      </c>
    </row>
    <row r="84" spans="1:11" x14ac:dyDescent="0.25">
      <c r="A84" s="2"/>
      <c r="B84" s="11" t="s">
        <v>46</v>
      </c>
      <c r="C84" s="12">
        <v>0.29930555555555555</v>
      </c>
      <c r="D84" s="13">
        <v>0.34236111111111112</v>
      </c>
      <c r="E84" s="13" t="s">
        <v>9</v>
      </c>
      <c r="F84" s="13">
        <v>0.58472222222222225</v>
      </c>
      <c r="G84" s="14" t="s">
        <v>9</v>
      </c>
      <c r="H84" s="13">
        <v>0.73750000000000004</v>
      </c>
      <c r="I84" s="46">
        <v>0.75624999999999998</v>
      </c>
      <c r="J84" s="13" t="s">
        <v>9</v>
      </c>
      <c r="K84" s="15">
        <v>0.78680555555555554</v>
      </c>
    </row>
    <row r="85" spans="1:11" x14ac:dyDescent="0.25">
      <c r="A85" s="2"/>
      <c r="B85" s="16" t="s">
        <v>45</v>
      </c>
      <c r="C85" s="17">
        <v>0.30208333333333331</v>
      </c>
      <c r="D85" s="18">
        <v>0.34444444444444444</v>
      </c>
      <c r="E85" s="18" t="s">
        <v>9</v>
      </c>
      <c r="F85" s="18">
        <v>0.58680555555555558</v>
      </c>
      <c r="G85" s="19" t="s">
        <v>9</v>
      </c>
      <c r="H85" s="18">
        <v>0.73958333333333337</v>
      </c>
      <c r="I85" s="47">
        <v>0.7583333333333333</v>
      </c>
      <c r="J85" s="18" t="s">
        <v>9</v>
      </c>
      <c r="K85" s="20">
        <v>0.78819444444444442</v>
      </c>
    </row>
    <row r="86" spans="1:11" x14ac:dyDescent="0.25">
      <c r="A86" s="2"/>
      <c r="B86" s="11" t="s">
        <v>40</v>
      </c>
      <c r="C86" s="12">
        <v>0.30277777777777776</v>
      </c>
      <c r="D86" s="13">
        <v>0.34444444444444444</v>
      </c>
      <c r="E86" s="13" t="s">
        <v>9</v>
      </c>
      <c r="F86" s="13">
        <v>0.58750000000000002</v>
      </c>
      <c r="G86" s="14" t="s">
        <v>9</v>
      </c>
      <c r="H86" s="13">
        <v>0.7416666666666667</v>
      </c>
      <c r="I86" s="46">
        <v>0.7583333333333333</v>
      </c>
      <c r="J86" s="14" t="s">
        <v>9</v>
      </c>
      <c r="K86" s="15">
        <v>0.78888888888888886</v>
      </c>
    </row>
    <row r="87" spans="1:11" x14ac:dyDescent="0.25">
      <c r="A87" s="2"/>
      <c r="B87" s="16" t="s">
        <v>41</v>
      </c>
      <c r="C87" s="17">
        <v>0.30277777777777776</v>
      </c>
      <c r="D87" s="18">
        <v>0.34513888888888888</v>
      </c>
      <c r="E87" s="18" t="s">
        <v>9</v>
      </c>
      <c r="F87" s="18">
        <v>0.58750000000000002</v>
      </c>
      <c r="G87" s="19" t="s">
        <v>9</v>
      </c>
      <c r="H87" s="18">
        <v>0.74305555555555558</v>
      </c>
      <c r="I87" s="47">
        <v>0.75902777777777775</v>
      </c>
      <c r="J87" s="19" t="s">
        <v>9</v>
      </c>
      <c r="K87" s="20">
        <v>0.78888888888888886</v>
      </c>
    </row>
    <row r="88" spans="1:11" x14ac:dyDescent="0.25">
      <c r="A88" s="2"/>
      <c r="B88" s="11" t="s">
        <v>42</v>
      </c>
      <c r="C88" s="12">
        <v>0.3034722222222222</v>
      </c>
      <c r="D88" s="13">
        <v>0.34513888888888888</v>
      </c>
      <c r="E88" s="13" t="s">
        <v>9</v>
      </c>
      <c r="F88" s="13">
        <v>0.58819444444444446</v>
      </c>
      <c r="G88" s="14" t="s">
        <v>9</v>
      </c>
      <c r="H88" s="13">
        <v>0.74652777777777779</v>
      </c>
      <c r="I88" s="46">
        <v>0.75902777777777775</v>
      </c>
      <c r="J88" s="14" t="s">
        <v>9</v>
      </c>
      <c r="K88" s="15">
        <v>0.7895833333333333</v>
      </c>
    </row>
    <row r="89" spans="1:11" x14ac:dyDescent="0.25">
      <c r="A89" s="2"/>
      <c r="B89" s="16" t="s">
        <v>43</v>
      </c>
      <c r="C89" s="17">
        <v>0.30416666666666664</v>
      </c>
      <c r="D89" s="18">
        <v>0.34583333333333333</v>
      </c>
      <c r="E89" s="18" t="s">
        <v>9</v>
      </c>
      <c r="F89" s="18">
        <v>0.58888888888888891</v>
      </c>
      <c r="G89" s="19" t="s">
        <v>9</v>
      </c>
      <c r="H89" s="18">
        <v>0.74861111111111112</v>
      </c>
      <c r="I89" s="47">
        <v>0.75972222222222219</v>
      </c>
      <c r="J89" s="19" t="s">
        <v>9</v>
      </c>
      <c r="K89" s="20">
        <v>0.79027777777777775</v>
      </c>
    </row>
    <row r="90" spans="1:11" x14ac:dyDescent="0.25">
      <c r="A90" s="2"/>
      <c r="B90" s="11" t="s">
        <v>44</v>
      </c>
      <c r="C90" s="12">
        <v>0.30486111111111114</v>
      </c>
      <c r="D90" s="13">
        <v>0.34722222222222221</v>
      </c>
      <c r="E90" s="13" t="s">
        <v>9</v>
      </c>
      <c r="F90" s="13">
        <v>0.58958333333333335</v>
      </c>
      <c r="G90" s="13">
        <v>0.625</v>
      </c>
      <c r="H90" s="13">
        <v>0.75</v>
      </c>
      <c r="I90" s="46">
        <v>0.76111111111111107</v>
      </c>
      <c r="J90" s="13">
        <v>0.75</v>
      </c>
      <c r="K90" s="15">
        <v>0.79097222222222219</v>
      </c>
    </row>
    <row r="91" spans="1:11" x14ac:dyDescent="0.25">
      <c r="A91" s="2"/>
      <c r="B91" s="16" t="s">
        <v>43</v>
      </c>
      <c r="C91" s="17">
        <v>0.30625000000000002</v>
      </c>
      <c r="D91" s="18" t="s">
        <v>9</v>
      </c>
      <c r="E91" s="18" t="s">
        <v>9</v>
      </c>
      <c r="F91" s="18">
        <v>0.59097222222222223</v>
      </c>
      <c r="G91" s="18">
        <v>0.62569444444444444</v>
      </c>
      <c r="H91" s="18" t="s">
        <v>9</v>
      </c>
      <c r="I91" s="33" t="s">
        <v>9</v>
      </c>
      <c r="J91" s="18">
        <v>0.75069444444444444</v>
      </c>
      <c r="K91" s="20">
        <v>0.79236111111111107</v>
      </c>
    </row>
    <row r="92" spans="1:11" x14ac:dyDescent="0.25">
      <c r="A92" s="2"/>
      <c r="B92" s="11" t="s">
        <v>42</v>
      </c>
      <c r="C92" s="12">
        <v>0.30694444444444446</v>
      </c>
      <c r="D92" s="13" t="s">
        <v>9</v>
      </c>
      <c r="E92" s="13" t="s">
        <v>9</v>
      </c>
      <c r="F92" s="13">
        <v>0.59097222222222223</v>
      </c>
      <c r="G92" s="13">
        <v>0.62638888888888888</v>
      </c>
      <c r="H92" s="13" t="s">
        <v>9</v>
      </c>
      <c r="I92" s="32" t="s">
        <v>9</v>
      </c>
      <c r="J92" s="13">
        <v>0.75138888888888888</v>
      </c>
      <c r="K92" s="15">
        <v>0.79305555555555551</v>
      </c>
    </row>
    <row r="93" spans="1:11" x14ac:dyDescent="0.25">
      <c r="A93" s="2"/>
      <c r="B93" s="16" t="s">
        <v>41</v>
      </c>
      <c r="C93" s="17">
        <v>0.30763888888888891</v>
      </c>
      <c r="D93" s="18" t="s">
        <v>9</v>
      </c>
      <c r="E93" s="18" t="s">
        <v>9</v>
      </c>
      <c r="F93" s="18">
        <v>0.59166666666666667</v>
      </c>
      <c r="G93" s="18">
        <v>0.62708333333333333</v>
      </c>
      <c r="H93" s="18" t="s">
        <v>9</v>
      </c>
      <c r="I93" s="33" t="s">
        <v>9</v>
      </c>
      <c r="J93" s="18">
        <v>0.75208333333333333</v>
      </c>
      <c r="K93" s="20">
        <v>0.79305555555555551</v>
      </c>
    </row>
    <row r="94" spans="1:11" x14ac:dyDescent="0.25">
      <c r="A94" s="2"/>
      <c r="B94" s="11" t="s">
        <v>40</v>
      </c>
      <c r="C94" s="12">
        <v>0.30763888888888891</v>
      </c>
      <c r="D94" s="13" t="s">
        <v>9</v>
      </c>
      <c r="E94" s="13" t="s">
        <v>9</v>
      </c>
      <c r="F94" s="13">
        <v>0.59236111111111112</v>
      </c>
      <c r="G94" s="13">
        <v>0.62708333333333333</v>
      </c>
      <c r="H94" s="13" t="s">
        <v>9</v>
      </c>
      <c r="I94" s="32" t="s">
        <v>9</v>
      </c>
      <c r="J94" s="13">
        <v>0.75208333333333333</v>
      </c>
      <c r="K94" s="15">
        <v>0.79374999999999996</v>
      </c>
    </row>
    <row r="95" spans="1:11" x14ac:dyDescent="0.25">
      <c r="A95" s="2"/>
      <c r="B95" s="16" t="s">
        <v>39</v>
      </c>
      <c r="C95" s="17">
        <v>0.30763888888888891</v>
      </c>
      <c r="D95" s="18" t="s">
        <v>9</v>
      </c>
      <c r="E95" s="18" t="s">
        <v>9</v>
      </c>
      <c r="F95" s="18">
        <v>0.59236111111111112</v>
      </c>
      <c r="G95" s="18">
        <v>0.62777777777777777</v>
      </c>
      <c r="H95" s="18" t="s">
        <v>9</v>
      </c>
      <c r="I95" s="33" t="s">
        <v>9</v>
      </c>
      <c r="J95" s="18">
        <v>0.75208333333333333</v>
      </c>
      <c r="K95" s="20">
        <v>0.7944444444444444</v>
      </c>
    </row>
    <row r="96" spans="1:11" x14ac:dyDescent="0.25">
      <c r="A96" s="2"/>
      <c r="B96" s="11" t="s">
        <v>38</v>
      </c>
      <c r="C96" s="12">
        <v>0.30833333333333335</v>
      </c>
      <c r="D96" s="13" t="s">
        <v>9</v>
      </c>
      <c r="E96" s="13" t="s">
        <v>9</v>
      </c>
      <c r="F96" s="13">
        <v>0.59305555555555556</v>
      </c>
      <c r="G96" s="13">
        <v>0.62847222222222221</v>
      </c>
      <c r="H96" s="13" t="s">
        <v>9</v>
      </c>
      <c r="I96" s="32" t="s">
        <v>9</v>
      </c>
      <c r="J96" s="13">
        <v>0.75277777777777777</v>
      </c>
      <c r="K96" s="15">
        <v>0.79583333333333328</v>
      </c>
    </row>
    <row r="97" spans="1:11" x14ac:dyDescent="0.25">
      <c r="A97" s="2"/>
      <c r="B97" s="16" t="s">
        <v>37</v>
      </c>
      <c r="C97" s="17">
        <v>0.30972222222222223</v>
      </c>
      <c r="D97" s="18" t="s">
        <v>9</v>
      </c>
      <c r="E97" s="18" t="s">
        <v>9</v>
      </c>
      <c r="F97" s="18">
        <v>0.59375</v>
      </c>
      <c r="G97" s="18">
        <v>0.62916666666666665</v>
      </c>
      <c r="H97" s="18" t="s">
        <v>9</v>
      </c>
      <c r="I97" s="33" t="s">
        <v>9</v>
      </c>
      <c r="J97" s="18">
        <v>0.75347222222222221</v>
      </c>
      <c r="K97" s="20">
        <v>0.79652777777777772</v>
      </c>
    </row>
    <row r="98" spans="1:11" x14ac:dyDescent="0.25">
      <c r="A98" s="2"/>
      <c r="B98" s="11" t="s">
        <v>36</v>
      </c>
      <c r="C98" s="12">
        <v>0.31111111111111112</v>
      </c>
      <c r="D98" s="13" t="s">
        <v>9</v>
      </c>
      <c r="E98" s="13" t="s">
        <v>9</v>
      </c>
      <c r="F98" s="13">
        <v>0.59513888888888888</v>
      </c>
      <c r="G98" s="13">
        <v>0.63055555555555554</v>
      </c>
      <c r="H98" s="13" t="s">
        <v>9</v>
      </c>
      <c r="I98" s="32" t="s">
        <v>9</v>
      </c>
      <c r="J98" s="13">
        <v>0.75486111111111109</v>
      </c>
      <c r="K98" s="15">
        <v>0.79791666666666672</v>
      </c>
    </row>
    <row r="99" spans="1:11" x14ac:dyDescent="0.25">
      <c r="A99" s="2"/>
      <c r="B99" s="16" t="s">
        <v>35</v>
      </c>
      <c r="C99" s="17">
        <v>0.31111111111111112</v>
      </c>
      <c r="D99" s="18" t="s">
        <v>9</v>
      </c>
      <c r="E99" s="18" t="s">
        <v>9</v>
      </c>
      <c r="F99" s="18">
        <v>0.59513888888888888</v>
      </c>
      <c r="G99" s="18">
        <v>0.63124999999999998</v>
      </c>
      <c r="H99" s="18" t="s">
        <v>9</v>
      </c>
      <c r="I99" s="33" t="s">
        <v>9</v>
      </c>
      <c r="J99" s="18">
        <v>0.75555555555555554</v>
      </c>
      <c r="K99" s="20">
        <v>0.79861111111111116</v>
      </c>
    </row>
    <row r="100" spans="1:11" x14ac:dyDescent="0.25">
      <c r="A100" s="2"/>
      <c r="B100" s="11" t="s">
        <v>34</v>
      </c>
      <c r="C100" s="12">
        <v>0.3125</v>
      </c>
      <c r="D100" s="13" t="s">
        <v>9</v>
      </c>
      <c r="E100" s="13" t="s">
        <v>9</v>
      </c>
      <c r="F100" s="13">
        <v>0.59722222222222221</v>
      </c>
      <c r="G100" s="13">
        <v>0.63263888888888886</v>
      </c>
      <c r="H100" s="13" t="s">
        <v>9</v>
      </c>
      <c r="I100" s="32" t="s">
        <v>9</v>
      </c>
      <c r="J100" s="13">
        <v>0.75694444444444442</v>
      </c>
      <c r="K100" s="15">
        <v>0.8</v>
      </c>
    </row>
    <row r="101" spans="1:11" x14ac:dyDescent="0.25">
      <c r="A101" s="2"/>
      <c r="B101" s="16" t="s">
        <v>32</v>
      </c>
      <c r="C101" s="17">
        <v>0.31388888888888888</v>
      </c>
      <c r="D101" s="18" t="s">
        <v>9</v>
      </c>
      <c r="E101" s="18" t="s">
        <v>9</v>
      </c>
      <c r="F101" s="18">
        <v>0.59791666666666665</v>
      </c>
      <c r="G101" s="18">
        <v>0.63402777777777775</v>
      </c>
      <c r="H101" s="18" t="s">
        <v>9</v>
      </c>
      <c r="I101" s="33" t="s">
        <v>9</v>
      </c>
      <c r="J101" s="19" t="s">
        <v>9</v>
      </c>
      <c r="K101" s="20" t="s">
        <v>9</v>
      </c>
    </row>
    <row r="102" spans="1:11" x14ac:dyDescent="0.25">
      <c r="A102" s="2"/>
      <c r="B102" s="11" t="s">
        <v>33</v>
      </c>
      <c r="C102" s="12">
        <v>0.31388888888888888</v>
      </c>
      <c r="D102" s="13" t="s">
        <v>9</v>
      </c>
      <c r="E102" s="13" t="s">
        <v>9</v>
      </c>
      <c r="F102" s="13">
        <v>0.59791666666666665</v>
      </c>
      <c r="G102" s="13">
        <v>0.63402777777777775</v>
      </c>
      <c r="H102" s="13" t="s">
        <v>9</v>
      </c>
      <c r="I102" s="32" t="s">
        <v>9</v>
      </c>
      <c r="J102" s="14" t="s">
        <v>9</v>
      </c>
      <c r="K102" s="15" t="s">
        <v>9</v>
      </c>
    </row>
    <row r="103" spans="1:11" x14ac:dyDescent="0.25">
      <c r="A103" s="2"/>
      <c r="B103" s="16" t="s">
        <v>31</v>
      </c>
      <c r="C103" s="17">
        <v>0.31597222222222221</v>
      </c>
      <c r="D103" s="18" t="s">
        <v>9</v>
      </c>
      <c r="E103" s="18" t="s">
        <v>9</v>
      </c>
      <c r="F103" s="18">
        <v>0.6</v>
      </c>
      <c r="G103" s="18">
        <v>0.63611111111111107</v>
      </c>
      <c r="H103" s="18" t="s">
        <v>9</v>
      </c>
      <c r="I103" s="33" t="s">
        <v>9</v>
      </c>
      <c r="J103" s="19" t="s">
        <v>9</v>
      </c>
      <c r="K103" s="20">
        <v>0.80208333333333337</v>
      </c>
    </row>
    <row r="104" spans="1:11" x14ac:dyDescent="0.25">
      <c r="A104" s="2"/>
      <c r="B104" s="11" t="s">
        <v>30</v>
      </c>
      <c r="C104" s="12">
        <v>0.31805555555555554</v>
      </c>
      <c r="D104" s="13" t="s">
        <v>9</v>
      </c>
      <c r="E104" s="13" t="s">
        <v>9</v>
      </c>
      <c r="F104" s="13">
        <v>0.6020833333333333</v>
      </c>
      <c r="G104" s="13">
        <v>0.6381944444444444</v>
      </c>
      <c r="H104" s="13" t="s">
        <v>9</v>
      </c>
      <c r="I104" s="32" t="s">
        <v>9</v>
      </c>
      <c r="J104" s="14" t="s">
        <v>9</v>
      </c>
      <c r="K104" s="15">
        <v>0.80486111111111114</v>
      </c>
    </row>
    <row r="105" spans="1:11" x14ac:dyDescent="0.25">
      <c r="A105" s="2"/>
      <c r="B105" s="16" t="s">
        <v>29</v>
      </c>
      <c r="C105" s="17">
        <v>0.31874999999999998</v>
      </c>
      <c r="D105" s="18" t="s">
        <v>9</v>
      </c>
      <c r="E105" s="18" t="s">
        <v>9</v>
      </c>
      <c r="F105" s="18">
        <v>0.6020833333333333</v>
      </c>
      <c r="G105" s="18">
        <v>0.63888888888888884</v>
      </c>
      <c r="H105" s="18" t="s">
        <v>9</v>
      </c>
      <c r="I105" s="33" t="s">
        <v>9</v>
      </c>
      <c r="J105" s="19" t="s">
        <v>9</v>
      </c>
      <c r="K105" s="20">
        <v>0.80625000000000002</v>
      </c>
    </row>
    <row r="106" spans="1:11" x14ac:dyDescent="0.25">
      <c r="A106" s="2"/>
      <c r="B106" s="11" t="s">
        <v>28</v>
      </c>
      <c r="C106" s="12">
        <v>0.32083333333333336</v>
      </c>
      <c r="D106" s="13" t="s">
        <v>9</v>
      </c>
      <c r="E106" s="13" t="s">
        <v>9</v>
      </c>
      <c r="F106" s="13">
        <v>0.60486111111111107</v>
      </c>
      <c r="G106" s="13">
        <v>0.64166666666666672</v>
      </c>
      <c r="H106" s="13" t="s">
        <v>9</v>
      </c>
      <c r="I106" s="32" t="s">
        <v>9</v>
      </c>
      <c r="J106" s="14" t="s">
        <v>9</v>
      </c>
      <c r="K106" s="15">
        <v>0.80902777777777779</v>
      </c>
    </row>
    <row r="107" spans="1:11" x14ac:dyDescent="0.25">
      <c r="A107" s="2"/>
      <c r="B107" s="16" t="s">
        <v>25</v>
      </c>
      <c r="C107" s="17">
        <v>0.3215277777777778</v>
      </c>
      <c r="D107" s="18" t="s">
        <v>9</v>
      </c>
      <c r="E107" s="18" t="s">
        <v>9</v>
      </c>
      <c r="F107" s="18">
        <v>0.60486111111111107</v>
      </c>
      <c r="G107" s="18" t="s">
        <v>9</v>
      </c>
      <c r="H107" s="18" t="s">
        <v>9</v>
      </c>
      <c r="I107" s="33" t="s">
        <v>9</v>
      </c>
      <c r="J107" s="19" t="s">
        <v>9</v>
      </c>
      <c r="K107" s="20" t="s">
        <v>9</v>
      </c>
    </row>
    <row r="108" spans="1:11" x14ac:dyDescent="0.25">
      <c r="A108" s="2"/>
      <c r="B108" s="11" t="s">
        <v>26</v>
      </c>
      <c r="C108" s="12">
        <v>0.32291666666666669</v>
      </c>
      <c r="D108" s="13" t="s">
        <v>9</v>
      </c>
      <c r="E108" s="13" t="s">
        <v>9</v>
      </c>
      <c r="F108" s="13">
        <v>0.6069444444444444</v>
      </c>
      <c r="G108" s="13" t="s">
        <v>9</v>
      </c>
      <c r="H108" s="13" t="s">
        <v>9</v>
      </c>
      <c r="I108" s="32" t="s">
        <v>9</v>
      </c>
      <c r="J108" s="14" t="s">
        <v>9</v>
      </c>
      <c r="K108" s="15" t="s">
        <v>9</v>
      </c>
    </row>
    <row r="109" spans="1:11" x14ac:dyDescent="0.25">
      <c r="A109" s="2"/>
      <c r="B109" s="16" t="s">
        <v>27</v>
      </c>
      <c r="C109" s="17">
        <v>0.32361111111111113</v>
      </c>
      <c r="D109" s="18" t="s">
        <v>9</v>
      </c>
      <c r="E109" s="18" t="s">
        <v>9</v>
      </c>
      <c r="F109" s="18">
        <v>0.6069444444444444</v>
      </c>
      <c r="G109" s="18" t="s">
        <v>9</v>
      </c>
      <c r="H109" s="18" t="s">
        <v>9</v>
      </c>
      <c r="I109" s="33" t="s">
        <v>9</v>
      </c>
      <c r="J109" s="19" t="s">
        <v>9</v>
      </c>
      <c r="K109" s="20" t="s">
        <v>9</v>
      </c>
    </row>
    <row r="110" spans="1:11" x14ac:dyDescent="0.25">
      <c r="A110" s="2"/>
      <c r="B110" s="11" t="s">
        <v>26</v>
      </c>
      <c r="C110" s="12">
        <v>0.32430555555555557</v>
      </c>
      <c r="D110" s="13" t="s">
        <v>9</v>
      </c>
      <c r="E110" s="13" t="s">
        <v>9</v>
      </c>
      <c r="F110" s="13">
        <v>0.60763888888888884</v>
      </c>
      <c r="G110" s="13" t="s">
        <v>9</v>
      </c>
      <c r="H110" s="13" t="s">
        <v>9</v>
      </c>
      <c r="I110" s="32" t="s">
        <v>9</v>
      </c>
      <c r="J110" s="14" t="s">
        <v>9</v>
      </c>
      <c r="K110" s="15" t="s">
        <v>9</v>
      </c>
    </row>
    <row r="111" spans="1:11" x14ac:dyDescent="0.25">
      <c r="A111" s="2"/>
      <c r="B111" s="16" t="s">
        <v>25</v>
      </c>
      <c r="C111" s="17">
        <v>0.32569444444444445</v>
      </c>
      <c r="D111" s="18" t="s">
        <v>9</v>
      </c>
      <c r="E111" s="18" t="s">
        <v>9</v>
      </c>
      <c r="F111" s="18">
        <v>0.60902777777777772</v>
      </c>
      <c r="G111" s="18">
        <v>0.64166666666666672</v>
      </c>
      <c r="H111" s="18" t="s">
        <v>9</v>
      </c>
      <c r="I111" s="33" t="s">
        <v>9</v>
      </c>
      <c r="J111" s="19" t="s">
        <v>9</v>
      </c>
      <c r="K111" s="20">
        <v>0.80972222222222223</v>
      </c>
    </row>
    <row r="112" spans="1:11" x14ac:dyDescent="0.25">
      <c r="A112" s="2"/>
      <c r="B112" s="11" t="s">
        <v>24</v>
      </c>
      <c r="C112" s="12">
        <v>0.3263888888888889</v>
      </c>
      <c r="D112" s="13" t="s">
        <v>9</v>
      </c>
      <c r="E112" s="13" t="s">
        <v>9</v>
      </c>
      <c r="F112" s="13">
        <v>0.60972222222222228</v>
      </c>
      <c r="G112" s="13">
        <v>0.64236111111111116</v>
      </c>
      <c r="H112" s="13" t="s">
        <v>9</v>
      </c>
      <c r="I112" s="32" t="s">
        <v>9</v>
      </c>
      <c r="J112" s="14" t="s">
        <v>9</v>
      </c>
      <c r="K112" s="15">
        <v>0.81111111111111112</v>
      </c>
    </row>
    <row r="113" spans="1:11" x14ac:dyDescent="0.25">
      <c r="A113" s="2"/>
      <c r="B113" s="16" t="s">
        <v>23</v>
      </c>
      <c r="C113" s="17">
        <v>0.3263888888888889</v>
      </c>
      <c r="D113" s="18" t="s">
        <v>9</v>
      </c>
      <c r="E113" s="18" t="s">
        <v>9</v>
      </c>
      <c r="F113" s="18">
        <v>0.60972222222222228</v>
      </c>
      <c r="G113" s="18">
        <v>0.64236111111111116</v>
      </c>
      <c r="H113" s="18" t="s">
        <v>9</v>
      </c>
      <c r="I113" s="33" t="s">
        <v>9</v>
      </c>
      <c r="J113" s="19" t="s">
        <v>9</v>
      </c>
      <c r="K113" s="20">
        <v>0.81874999999999998</v>
      </c>
    </row>
    <row r="114" spans="1:11" x14ac:dyDescent="0.25">
      <c r="A114" s="2"/>
      <c r="B114" s="11" t="s">
        <v>22</v>
      </c>
      <c r="C114" s="12">
        <v>0.32847222222222222</v>
      </c>
      <c r="D114" s="13" t="s">
        <v>9</v>
      </c>
      <c r="E114" s="13" t="s">
        <v>9</v>
      </c>
      <c r="F114" s="13">
        <v>0.61111111111111116</v>
      </c>
      <c r="G114" s="13">
        <v>0.64444444444444449</v>
      </c>
      <c r="H114" s="13" t="s">
        <v>9</v>
      </c>
      <c r="I114" s="32" t="s">
        <v>9</v>
      </c>
      <c r="J114" s="14" t="s">
        <v>9</v>
      </c>
      <c r="K114" s="15">
        <v>0.8208333333333333</v>
      </c>
    </row>
    <row r="115" spans="1:11" x14ac:dyDescent="0.25">
      <c r="A115" s="2"/>
      <c r="B115" s="16" t="s">
        <v>21</v>
      </c>
      <c r="C115" s="17">
        <v>0.32916666666666666</v>
      </c>
      <c r="D115" s="18" t="s">
        <v>9</v>
      </c>
      <c r="E115" s="18" t="s">
        <v>9</v>
      </c>
      <c r="F115" s="18">
        <v>0.6118055555555556</v>
      </c>
      <c r="G115" s="18">
        <v>0.64513888888888893</v>
      </c>
      <c r="H115" s="18" t="s">
        <v>9</v>
      </c>
      <c r="I115" s="33" t="s">
        <v>9</v>
      </c>
      <c r="J115" s="19" t="s">
        <v>9</v>
      </c>
      <c r="K115" s="20">
        <v>0.82152777777777775</v>
      </c>
    </row>
    <row r="116" spans="1:11" x14ac:dyDescent="0.25">
      <c r="A116" s="2"/>
      <c r="B116" s="11" t="s">
        <v>20</v>
      </c>
      <c r="C116" s="12">
        <v>0.3298611111111111</v>
      </c>
      <c r="D116" s="13" t="s">
        <v>9</v>
      </c>
      <c r="E116" s="13" t="s">
        <v>9</v>
      </c>
      <c r="F116" s="13">
        <v>0.61250000000000004</v>
      </c>
      <c r="G116" s="13">
        <v>0.64583333333333337</v>
      </c>
      <c r="H116" s="13" t="s">
        <v>9</v>
      </c>
      <c r="I116" s="32" t="s">
        <v>9</v>
      </c>
      <c r="J116" s="14" t="s">
        <v>9</v>
      </c>
      <c r="K116" s="15">
        <v>0.82152777777777775</v>
      </c>
    </row>
    <row r="117" spans="1:11" x14ac:dyDescent="0.25">
      <c r="A117" s="2"/>
      <c r="B117" s="16" t="s">
        <v>19</v>
      </c>
      <c r="C117" s="17">
        <v>0.3298611111111111</v>
      </c>
      <c r="D117" s="18" t="s">
        <v>9</v>
      </c>
      <c r="E117" s="18" t="s">
        <v>9</v>
      </c>
      <c r="F117" s="18">
        <v>0.61319444444444449</v>
      </c>
      <c r="G117" s="18">
        <v>0.64583333333333337</v>
      </c>
      <c r="H117" s="18" t="s">
        <v>9</v>
      </c>
      <c r="I117" s="33" t="s">
        <v>9</v>
      </c>
      <c r="J117" s="19" t="s">
        <v>9</v>
      </c>
      <c r="K117" s="20">
        <v>0.82222222222222219</v>
      </c>
    </row>
    <row r="118" spans="1:11" x14ac:dyDescent="0.25">
      <c r="A118" s="2"/>
      <c r="B118" s="11" t="s">
        <v>18</v>
      </c>
      <c r="C118" s="12">
        <v>0.33055555555555555</v>
      </c>
      <c r="D118" s="13" t="s">
        <v>9</v>
      </c>
      <c r="E118" s="13" t="s">
        <v>9</v>
      </c>
      <c r="F118" s="13">
        <v>0.61319444444444449</v>
      </c>
      <c r="G118" s="13">
        <v>0.64652777777777781</v>
      </c>
      <c r="H118" s="13" t="s">
        <v>9</v>
      </c>
      <c r="I118" s="32" t="s">
        <v>9</v>
      </c>
      <c r="J118" s="14" t="s">
        <v>9</v>
      </c>
      <c r="K118" s="15">
        <v>0.82222222222222219</v>
      </c>
    </row>
    <row r="119" spans="1:11" x14ac:dyDescent="0.25">
      <c r="A119" s="2"/>
      <c r="B119" s="16" t="s">
        <v>17</v>
      </c>
      <c r="C119" s="17">
        <v>0.33124999999999999</v>
      </c>
      <c r="D119" s="18" t="s">
        <v>9</v>
      </c>
      <c r="E119" s="18" t="s">
        <v>9</v>
      </c>
      <c r="F119" s="18">
        <v>0.61458333333333337</v>
      </c>
      <c r="G119" s="18">
        <v>0.6479166666666667</v>
      </c>
      <c r="H119" s="18" t="s">
        <v>9</v>
      </c>
      <c r="I119" s="33" t="s">
        <v>9</v>
      </c>
      <c r="J119" s="19" t="s">
        <v>9</v>
      </c>
      <c r="K119" s="20">
        <v>0.82361111111111107</v>
      </c>
    </row>
    <row r="120" spans="1:11" x14ac:dyDescent="0.25">
      <c r="A120" s="2"/>
      <c r="B120" s="11" t="s">
        <v>16</v>
      </c>
      <c r="C120" s="12">
        <v>0.33194444444444443</v>
      </c>
      <c r="D120" s="13" t="s">
        <v>9</v>
      </c>
      <c r="E120" s="13" t="s">
        <v>9</v>
      </c>
      <c r="F120" s="13">
        <v>0.61458333333333337</v>
      </c>
      <c r="G120" s="13">
        <v>0.6479166666666667</v>
      </c>
      <c r="H120" s="13" t="s">
        <v>9</v>
      </c>
      <c r="I120" s="32" t="s">
        <v>9</v>
      </c>
      <c r="J120" s="14" t="s">
        <v>9</v>
      </c>
      <c r="K120" s="15">
        <v>0.82361111111111107</v>
      </c>
    </row>
    <row r="121" spans="1:11" x14ac:dyDescent="0.25">
      <c r="A121" s="2"/>
      <c r="B121" s="16" t="s">
        <v>15</v>
      </c>
      <c r="C121" s="17">
        <v>0.33263888888888887</v>
      </c>
      <c r="D121" s="18" t="s">
        <v>9</v>
      </c>
      <c r="E121" s="18" t="s">
        <v>9</v>
      </c>
      <c r="F121" s="18">
        <v>0.61527777777777781</v>
      </c>
      <c r="G121" s="18">
        <v>0.64861111111111114</v>
      </c>
      <c r="H121" s="18" t="s">
        <v>9</v>
      </c>
      <c r="I121" s="33" t="s">
        <v>9</v>
      </c>
      <c r="J121" s="19" t="s">
        <v>9</v>
      </c>
      <c r="K121" s="20">
        <v>0.82430555555555551</v>
      </c>
    </row>
    <row r="122" spans="1:11" x14ac:dyDescent="0.25">
      <c r="A122" s="2"/>
      <c r="B122" s="11" t="s">
        <v>14</v>
      </c>
      <c r="C122" s="12">
        <v>0.33333333333333331</v>
      </c>
      <c r="D122" s="14" t="s">
        <v>9</v>
      </c>
      <c r="E122" s="13" t="s">
        <v>9</v>
      </c>
      <c r="F122" s="13">
        <v>0.6166666666666667</v>
      </c>
      <c r="G122" s="13">
        <v>0.65</v>
      </c>
      <c r="H122" s="14" t="s">
        <v>9</v>
      </c>
      <c r="I122" s="34" t="s">
        <v>9</v>
      </c>
      <c r="J122" s="14" t="s">
        <v>9</v>
      </c>
      <c r="K122" s="15">
        <v>0.8256944444444444</v>
      </c>
    </row>
    <row r="123" spans="1:11" x14ac:dyDescent="0.25">
      <c r="A123" s="2"/>
      <c r="B123" s="16" t="s">
        <v>13</v>
      </c>
      <c r="C123" s="17">
        <v>0.33402777777777776</v>
      </c>
      <c r="D123" s="19" t="s">
        <v>9</v>
      </c>
      <c r="E123" s="18" t="s">
        <v>9</v>
      </c>
      <c r="F123" s="18">
        <v>0.6166666666666667</v>
      </c>
      <c r="G123" s="18">
        <v>0.65069444444444446</v>
      </c>
      <c r="H123" s="19" t="s">
        <v>9</v>
      </c>
      <c r="I123" s="35" t="s">
        <v>9</v>
      </c>
      <c r="J123" s="19" t="s">
        <v>9</v>
      </c>
      <c r="K123" s="20">
        <v>0.8256944444444444</v>
      </c>
    </row>
    <row r="124" spans="1:11" x14ac:dyDescent="0.25">
      <c r="A124" s="2"/>
      <c r="B124" s="11" t="s">
        <v>66</v>
      </c>
      <c r="C124" s="12">
        <v>0.33958333333333335</v>
      </c>
      <c r="D124" s="14" t="s">
        <v>9</v>
      </c>
      <c r="E124" s="13" t="s">
        <v>9</v>
      </c>
      <c r="F124" s="13">
        <v>0.62083333333333335</v>
      </c>
      <c r="G124" s="13">
        <v>0.65347222222222223</v>
      </c>
      <c r="H124" s="14" t="s">
        <v>9</v>
      </c>
      <c r="I124" s="34" t="s">
        <v>9</v>
      </c>
      <c r="J124" s="14" t="s">
        <v>9</v>
      </c>
      <c r="K124" s="15">
        <v>0.82986111111111116</v>
      </c>
    </row>
    <row r="125" spans="1:11" x14ac:dyDescent="0.25">
      <c r="A125" s="2"/>
      <c r="B125" s="16" t="s">
        <v>11</v>
      </c>
      <c r="C125" s="17">
        <v>0.34305555555555556</v>
      </c>
      <c r="D125" s="19" t="s">
        <v>9</v>
      </c>
      <c r="E125" s="18" t="s">
        <v>9</v>
      </c>
      <c r="F125" s="18">
        <v>0.62152777777777779</v>
      </c>
      <c r="G125" s="18">
        <v>0.65486111111111112</v>
      </c>
      <c r="H125" s="19" t="s">
        <v>9</v>
      </c>
      <c r="I125" s="35" t="s">
        <v>9</v>
      </c>
      <c r="J125" s="19" t="s">
        <v>9</v>
      </c>
      <c r="K125" s="20">
        <v>0.8305555555555556</v>
      </c>
    </row>
    <row r="126" spans="1:11" x14ac:dyDescent="0.25">
      <c r="A126" s="2"/>
      <c r="B126" s="11" t="s">
        <v>10</v>
      </c>
      <c r="C126" s="12">
        <v>0.34375</v>
      </c>
      <c r="D126" s="14" t="s">
        <v>9</v>
      </c>
      <c r="E126" s="13" t="s">
        <v>9</v>
      </c>
      <c r="F126" s="13">
        <v>0.62222222222222223</v>
      </c>
      <c r="G126" s="13">
        <v>0.65555555555555556</v>
      </c>
      <c r="H126" s="14" t="s">
        <v>9</v>
      </c>
      <c r="I126" s="34" t="s">
        <v>9</v>
      </c>
      <c r="J126" s="14" t="s">
        <v>9</v>
      </c>
      <c r="K126" s="15">
        <v>0.83125000000000004</v>
      </c>
    </row>
    <row r="127" spans="1:11" ht="15.75" thickBot="1" x14ac:dyDescent="0.3">
      <c r="A127" s="2"/>
      <c r="B127" s="21" t="s">
        <v>8</v>
      </c>
      <c r="C127" s="22">
        <v>0.34444444444444444</v>
      </c>
      <c r="D127" s="23" t="s">
        <v>9</v>
      </c>
      <c r="E127" s="24" t="s">
        <v>9</v>
      </c>
      <c r="F127" s="24">
        <v>0.62291666666666667</v>
      </c>
      <c r="G127" s="24">
        <v>0.65625</v>
      </c>
      <c r="H127" s="23" t="s">
        <v>9</v>
      </c>
      <c r="I127" s="38" t="s">
        <v>9</v>
      </c>
      <c r="J127" s="23" t="s">
        <v>9</v>
      </c>
      <c r="K127" s="25">
        <v>0.83194444444444449</v>
      </c>
    </row>
    <row r="128" spans="1:11" x14ac:dyDescent="0.25">
      <c r="A128" s="2"/>
    </row>
    <row r="129" spans="1:21" x14ac:dyDescent="0.25">
      <c r="A129" s="2">
        <f>LEN(_xlfn.CONCAT(
IF(ISNUMBER(MATCH("A-2", C69:L69, 0)), "A-2 - Anual segundas-feiras | ",""),
IF(ISNUMBER(MATCH("A-2ou3F", C69:L69, 0)), "A-2ou3F - Anual segundas-feiras | ",""),
IF(ISNUMBER(MATCH("A-3", C69:L69, 0)), "A-3 - Anual terças-feiras | ",""),
IF(ISNUMBER(MATCH("A-36", C69:L69, 0)), "A-36 - Anual terças-feiras + sextas-feiras | ",""),
IF(ISNUMBER(MATCH("A-4", C69:L69, 0)), "A-4 - Anual quartas-feiras | ",""),
IF(ISNUMBER(MATCH("A-5", C69:L69, 0)), "A-5 - Anual quintas-feiras | ",""),
IF(ISNUMBER(MATCH("A-6", C69:L69, 0)), "A-6 - Anual sextas-feiras | ",""),
IF(ISNUMBER(MATCH("A-6ou5F", C69:L69, 0)), "A-6ou5F - Anual sextas-feiras | ",""),
IF(ISNUMBER(MATCH("A-DF", C69:L69, 0)), "A-DF - Anual aos domingos | ",""),
IF(ISNUMBER(MATCH("A-Dou2F", C69:L69, 0)), "A-Dou2F - Anual aos domingos | ",""),
IF(ISNUMBER(MATCH("A-MACOR", C69:L69, 0)), "A-MACOR - Anual quintas-feiras | ",""),
IF(ISNUMBER(MATCH("A-MCND", C69:L69, 0)), "A-MCND - Anual terças-feiras + sextas-feiras | ",""),
IF(ISNUMBER(MATCH("A-MESPL", C69:L69, 0)), "A-MESPL - Anual aos domingos | ",""),
IF(ISNUMBER(MATCH("A-MGOI", C69:L69, 0)), "A-MGOI - Anual terças-feiras | ",""),
IF(ISNUMBER(MATCH("A-MMCV", C69:L69, 0)), "A-MMCV - Anual quartas-feiras | ",""),
IF(ISNUMBER(MATCH("A-MPPS", C69:L69, 0)), "A-MPPS - Anual quintas-feiras | ",""),
IF(ISNUMBER(MATCH("A-MPRS", C69:L69, 0)), "A-MPRS - Anual segundas-feiras | ",""),
IF(ISNUMBER(MATCH("A-MSRE", C69:L69, 0)), "A-MSRE - Anual segundas-feiras | ",""),
IF(ISNUMBER(MATCH("A-S", C69:L69, 0)), "A-S - Anual aos sábados | ",""),
IF(ISNUMBER(MATCH("AS1-MMCV", C69:L69, 0)), "AS1-MMCV - quartas-feiras | ",""),
IF(ISNUMBER(MATCH("AS2-MMCV", C69:L69, 0)), "AS2-MMCV - quartas-feiras | ",""),
IF(ISNUMBER(MATCH("AS2-MOHP", C69:L69, 0)), "AS2-MOHP - segundas-feiras | ",""),
IF(ISNUMBER(MATCH("AS3-MMCV", C69:L69, 0)), "AS3-MMCV - quartas-feiras | ",""),
IF(ISNUMBER(MATCH("AS4-MMCV", C69:L69, 0)), "AS4-MMCV - quartas-feiras | ",""),
IF(ISNUMBER(MATCH("A-SDF", C69:L69, 0)), "A-SDF - Anual aos fins de femana | ",""),
IF(ISNUMBER(MATCH("A-U", C69:L69, 0)), "A-U - Anual Dias Úteis | ",""),
IF(ISNUMBER(MATCH("E-2", C69:L69, 0)), "E-2 - Período Escolar segundas-feiras | ",""),
IF(ISNUMBER(MATCH("E-2345", C69:L69, 0)), "E-2345 - Período Escolar segundas-feiras + terças-feiras + quartas-feiras + quintas-feiras | ",""),
IF(ISNUMBER(MATCH("E-2346", C69:L69, 0)), "E-2346 - Período Escolar segundas-feiras + terças-feiras + quartas-feiras + sextas-feiras | ",""),
IF(ISNUMBER(MATCH("E-235", C69:L69, 0)), "E-235 - Período Escolar segundas-feiras + terças-feiras + quintas-feiras | ",""),
IF(ISNUMBER(MATCH("E-2356", C69:L69, 0)), "E-2356 - Período Escolar segundas-feiras + terças-feiras + quintas-feiras + sextas-feiras | ",""),
IF(ISNUMBER(MATCH("E-245", C69:L69, 0)), "E-245 - Período Escolar segundas-feiras + quartas-feiras + quintas-feiras | ",""),
IF(ISNUMBER(MATCH("E-2456", C69:L69, 0)), "E-2456 - Período Escolar segundas-feiras + quartas-feiras + quintas-feiras + sextas-feiras | ",""),
IF(ISNUMBER(MATCH("E-26", C69:L69, 0)), "E-26 - Período Escolar segundas-feiras + sextas-feiras | ",""),
IF(ISNUMBER(MATCH("E-3", C69:L69, 0)), "E-3 - Período Escolar terças-feiras | ",""),
IF(ISNUMBER(MATCH("E-345", C69:L69, 0)), "E-345 - Período Escolar terças-feiras + quartas-feiras + quintas-feiras | ",""),
IF(ISNUMBER(MATCH("E-3456", C69:L69, 0)), "E-3456 - Período Escolar terças-feiras + quartas-feiras + quintas-feiras + sextas-feiras | ",""),
IF(ISNUMBER(MATCH("E-346", C69:L69, 0)), "E-346 - Período Escolar terças-feiras + quartas-feiras + sextas-feiras | ",""),
IF(ISNUMBER(MATCH("E-35", C69:L69, 0)), "E-35 - Período Escolar terças-feiras + quintas-feiras | ",""),
IF(ISNUMBER(MATCH("E-36", C69:L69, 0)), "E-36 - Período Escolar terças-feiras + sextas-feiras | ",""),
IF(ISNUMBER(MATCH("E-4", C69:L69, 0)), "E-4 - Período Escolar quartas-feiras | ",""),
IF(ISNUMBER(MATCH("E-45", C69:L69, 0)), "E-45 - Período Escolar quartas-feiras + quintas-feiras | ",""),
IF(ISNUMBER(MATCH("E-46", C69:L69, 0)), "E-46 - Período Escolar quartas-feiras + sextas-feiras | ",""),
IF(ISNUMBER(MATCH("E-5", C69:L69, 0)), "E-5 - Período Escolar quintas-feiras | ",""),
IF(ISNUMBER(MATCH("E-6", C69:L69, 0)), "E-6 - Período Escolar sextas-feiras | ",""),
IF(ISNUMBER(MATCH("E-MPPS", C69:L69, 0)), "E-MPPS - Período Escolar quintas-feiras | ",""),
IF(ISNUMBER(MATCH("EQA-5", C69:L69, 0)), "EQA-5 - quintas-feiras | ",""),
IF(ISNUMBER(MATCH("EQB-5", C69:L69, 0)), "EQB-5 - quintas-feiras | ",""),
IF(ISNUMBER(MATCH("E-U", C69:L69, 0)), "E-U - Período Escolar Dias Úteis | ",""),
IF(ISNUMBER(MATCH("EXPO-FACIC", C69:L69, 0)), "EXPO-FACIC - Todos os dias | ",""),
IF(ISNUMBER(MATCH("FE-2", C69:L69, 0)), "FE-2 - Férias Escolares segundas-feiras | ",""),
IF(ISNUMBER(MATCH("FE-2346", C69:L69, 0)), "FE-2346 - Férias Escolares segundas-feiras + terças-feiras + quartas-feiras + sextas-feiras | ",""),
IF(ISNUMBER(MATCH("FE-2356", C69:L69, 0)), "FE-2356 - Férias Escolares segundas-feiras + terças-feiras + quintas-feiras + sextas-feiras | ",""),
IF(ISNUMBER(MATCH("FE-2456", C69:L69, 0)), "FE-2456 - Férias Escolares segundas-feiras + quartas-feiras + quintas-feiras + sextas-feiras | ",""),
IF(ISNUMBER(MATCH("FE-246", C69:L69, 0)), "FE-246 - Férias Escolares segundas-feiras + quartas-feiras + sextas-feiras | ",""),
IF(ISNUMBER(MATCH("FE-3", C69:L69, 0)), "FE-3 - Férias Escolares terças-feiras | ",""),
IF(ISNUMBER(MATCH("FE-4", C69:L69, 0)), "FE-4 - Férias Escolares quartas-feiras | ",""),
IF(ISNUMBER(MATCH("FE-5", C69:L69, 0)), "FE-5 - Férias Escolares quintas-feiras | ",""),
IF(ISNUMBER(MATCH("FE-6", C69:L69, 0)), "FE-6 - Férias Escolares sextas-feiras | ",""),
IF(ISNUMBER(MATCH("FE-MACOR", C69:L69, 0)), "FE-MACOR - Férias Escolares quintas-feiras | ",""),
IF(ISNUMBER(MATCH("FE-MPPS", C69:L69, 0)), "FE-MPPS - Férias Escolares quintas-feiras | ",""),
IF(ISNUMBER(MATCH("FEQA-5", C69:L69, 0)), "FEQA-5 - quintas-feiras | ",""),
IF(ISNUMBER(MATCH("FEQB-5", C69:L69, 0)), "FEQB-5 - quintas-feiras | ",""),
IF(ISNUMBER(MATCH("FE-U", C69:L69, 0)), "FE-U - Férias Escolares Dias Úteis | ",""),
IF(ISNUMBER(MATCH("FEX2-U", C69:L69, 0)), "FEX2-U - Dias Úteis | ",""),
IF(ISNUMBER(MATCH("JS-SDF", C69:L69, 0)), "JS-SDF - aos fins de femana | ",""),
IF(ISNUMBER(MATCH("JS-U", C69:L69, 0)), "JS-U - Dias Úteis | ",""),
IF(ISNUMBER(MATCH("V-246", C69:L69, 0)), "V-246 - segundas-feiras + quartas-feiras + sextas-feiras | ",""),
IF(ISNUMBER(MATCH("V-DF", C69:L69, 0)), "V-DF - aos domingos | ",""),
IF(ISNUMBER(MATCH("V-SDF", C69:L69, 0)), "V-SDF - aos fins de femana | ",""),
IF(ISNUMBER(MATCH("V-U", C69:L69, 0)), "V-U - Dias Úteis | ",""),
IF(ISNUMBER(MATCH("XAGO-U", C69:L69, 0)), "XAGO-U - Dias Úteis | ",""),
IF(ISNUMBER(MATCH("XJA-DF", C69:L69, 0)), "XJA-DF - aos domingos | ",""),
IF(ISNUMBER(MATCH("XJA-U", C69:L69, 0)), "XJA-U - Dias Úteis | ",""),
IF(ISNUMBER(MATCH("XJS-U", C69:L69, 0)), "XJS-U - Dias Úteis | ",""),
))</f>
        <v>60</v>
      </c>
      <c r="B129" s="59" t="s">
        <v>56</v>
      </c>
      <c r="C129" s="60" t="str">
        <f>_xlfn.TEXTJOIN(" | ",TRUE,AA8:DQ8)</f>
        <v/>
      </c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</row>
    <row r="130" spans="1:21" x14ac:dyDescent="0.25">
      <c r="A130" s="2"/>
      <c r="B130" s="59"/>
      <c r="C130" s="26" t="s">
        <v>57</v>
      </c>
      <c r="D130" s="27" t="s">
        <v>58</v>
      </c>
      <c r="E130" s="27"/>
      <c r="F130" s="27"/>
      <c r="G130" s="27"/>
      <c r="H130" s="27"/>
      <c r="I130" s="27"/>
      <c r="J130" s="27"/>
      <c r="K130" s="26" t="s">
        <v>59</v>
      </c>
      <c r="L130" s="28" t="s">
        <v>60</v>
      </c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1:21" x14ac:dyDescent="0.25">
      <c r="A131" s="2"/>
    </row>
    <row r="132" spans="1:21" x14ac:dyDescent="0.25">
      <c r="A132" s="2"/>
    </row>
    <row r="133" spans="1:21" x14ac:dyDescent="0.25">
      <c r="A133" s="2"/>
    </row>
  </sheetData>
  <mergeCells count="12">
    <mergeCell ref="A1:A2"/>
    <mergeCell ref="B1:B2"/>
    <mergeCell ref="D1:F1"/>
    <mergeCell ref="D2:F2"/>
    <mergeCell ref="B129:B130"/>
    <mergeCell ref="C129:U129"/>
    <mergeCell ref="T4:U4"/>
    <mergeCell ref="B63:B64"/>
    <mergeCell ref="C63:U63"/>
    <mergeCell ref="T66:U66"/>
    <mergeCell ref="C68:K68"/>
    <mergeCell ref="C6:K6"/>
  </mergeCells>
  <conditionalFormatting sqref="A64 C64:U64 B129:U129 A129:A130 C130:U130">
    <cfRule type="containsText" dxfId="3" priority="3" operator="containsText" text="⬆️">
      <formula>NOT(ISERROR(SEARCH("⬆️",A64)))</formula>
    </cfRule>
    <cfRule type="containsText" dxfId="2" priority="4" operator="containsText" text="⛔">
      <formula>NOT(ISERROR(SEARCH("⛔",A64)))</formula>
    </cfRule>
  </conditionalFormatting>
  <conditionalFormatting sqref="A1:D2 G1:U2 A3:U5 A6:C6 L6:U61 A7:K61 A62:U63 A65:U67 A68:C68 L68:L127 A69:K127 A128:U128 A131:U133">
    <cfRule type="containsText" dxfId="1" priority="1" operator="containsText" text="⬆️">
      <formula>NOT(ISERROR(SEARCH("⬆️",A1)))</formula>
    </cfRule>
    <cfRule type="containsText" dxfId="0" priority="2" operator="containsText" text="⛔">
      <formula>NOT(ISERROR(SEARCH("⛔",A1)))</formula>
    </cfRule>
  </conditionalFormatting>
  <hyperlinks>
    <hyperlink ref="A1:A2" location="BASE!A1" display="H" xr:uid="{3E36785E-6288-4DD7-A88B-BAB12EB19AE7}"/>
    <hyperlink ref="B1:B2" location="BASE!A1" display="IR PARA INÍCIO" xr:uid="{1BA89F29-23C4-46A0-9074-972DC0940BD1}"/>
    <hyperlink ref="A1:B2" location="INÍCIO!A1" display="H" xr:uid="{A6234C67-3EF3-411D-88AC-0DECBDB025A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Cristinano Domingos</dc:creator>
  <cp:lastModifiedBy>Maria Gorete Diogo</cp:lastModifiedBy>
  <dcterms:created xsi:type="dcterms:W3CDTF">2015-06-05T18:19:34Z</dcterms:created>
  <dcterms:modified xsi:type="dcterms:W3CDTF">2025-10-14T16:33:58Z</dcterms:modified>
</cp:coreProperties>
</file>